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swilli3/Google Drive (jswilli3@ncsu.edu)/Proposals/1Preaward Resources/aaTemplates and Files/"/>
    </mc:Choice>
  </mc:AlternateContent>
  <xr:revisionPtr revIDLastSave="0" documentId="10_ncr:8100000_{16DC2419-A7B3-F94A-9C09-55E9D5D7D325}" xr6:coauthVersionLast="33" xr6:coauthVersionMax="33" xr10:uidLastSave="{00000000-0000-0000-0000-000000000000}"/>
  <bookViews>
    <workbookView xWindow="1020" yWindow="840" windowWidth="16180" windowHeight="19720" xr2:uid="{00000000-000D-0000-FFFF-FFFF00000000}"/>
  </bookViews>
  <sheets>
    <sheet name="COS Internal Budget" sheetId="1" r:id="rId1"/>
    <sheet name="Worksheet" sheetId="5" r:id="rId2"/>
  </sheets>
  <definedNames>
    <definedName name="_xlnm.Print_Area" localSheetId="0">'COS Internal Budget'!$A$1:$U$56</definedName>
  </definedNames>
  <calcPr calcId="162913"/>
</workbook>
</file>

<file path=xl/calcChain.xml><?xml version="1.0" encoding="utf-8"?>
<calcChain xmlns="http://schemas.openxmlformats.org/spreadsheetml/2006/main">
  <c r="C44" i="5" l="1"/>
  <c r="B44" i="5"/>
  <c r="AC43" i="5"/>
  <c r="L43" i="5"/>
  <c r="F43" i="5"/>
  <c r="AC42" i="5"/>
  <c r="X42" i="5"/>
  <c r="R42" i="5"/>
  <c r="L42" i="5"/>
  <c r="F42" i="5"/>
  <c r="AC41" i="5"/>
  <c r="X41" i="5"/>
  <c r="R41" i="5"/>
  <c r="L41" i="5"/>
  <c r="F41" i="5"/>
  <c r="AC40" i="5"/>
  <c r="X40" i="5"/>
  <c r="R40" i="5"/>
  <c r="L40" i="5"/>
  <c r="F40" i="5"/>
  <c r="AC39" i="5"/>
  <c r="X39" i="5"/>
  <c r="R39" i="5"/>
  <c r="L39" i="5"/>
  <c r="F39" i="5"/>
  <c r="AC38" i="5"/>
  <c r="X38" i="5"/>
  <c r="R38" i="5"/>
  <c r="R43" i="5" s="1"/>
  <c r="L38" i="5"/>
  <c r="F38" i="5"/>
  <c r="F44" i="5" s="1"/>
  <c r="AC37" i="5"/>
  <c r="X37" i="5"/>
  <c r="R37" i="5"/>
  <c r="L37" i="5"/>
  <c r="AC36" i="5"/>
  <c r="X36" i="5"/>
  <c r="R36" i="5"/>
  <c r="L36" i="5"/>
  <c r="AC35" i="5"/>
  <c r="X35" i="5"/>
  <c r="R35" i="5"/>
  <c r="L35" i="5"/>
  <c r="AC34" i="5"/>
  <c r="AC44" i="5" s="1"/>
  <c r="X34" i="5"/>
  <c r="X43" i="5" s="1"/>
  <c r="R34" i="5"/>
  <c r="L34" i="5"/>
  <c r="X33" i="5"/>
  <c r="R33" i="5"/>
  <c r="L33" i="5"/>
  <c r="C33" i="5"/>
  <c r="B33" i="5"/>
  <c r="F32" i="5"/>
  <c r="F31" i="5"/>
  <c r="F30" i="5"/>
  <c r="F29" i="5"/>
  <c r="F33" i="5" s="1"/>
  <c r="AC28" i="5"/>
  <c r="X28" i="5"/>
  <c r="R28" i="5"/>
  <c r="L28" i="5"/>
  <c r="F28" i="5"/>
  <c r="AC27" i="5"/>
  <c r="X27" i="5"/>
  <c r="R27" i="5"/>
  <c r="L27" i="5"/>
  <c r="F27" i="5"/>
  <c r="AC26" i="5"/>
  <c r="X26" i="5"/>
  <c r="R26" i="5"/>
  <c r="L26" i="5"/>
  <c r="AC25" i="5"/>
  <c r="X25" i="5"/>
  <c r="R25" i="5"/>
  <c r="L25" i="5"/>
  <c r="AC24" i="5"/>
  <c r="X24" i="5"/>
  <c r="R24" i="5"/>
  <c r="L24" i="5"/>
  <c r="AC23" i="5"/>
  <c r="X23" i="5"/>
  <c r="R23" i="5"/>
  <c r="L23" i="5"/>
  <c r="AC22" i="5"/>
  <c r="X22" i="5"/>
  <c r="R22" i="5"/>
  <c r="L22" i="5"/>
  <c r="C22" i="5"/>
  <c r="B22" i="5"/>
  <c r="AC21" i="5"/>
  <c r="X21" i="5"/>
  <c r="R21" i="5"/>
  <c r="L21" i="5"/>
  <c r="F21" i="5"/>
  <c r="AC20" i="5"/>
  <c r="X20" i="5"/>
  <c r="R20" i="5"/>
  <c r="L20" i="5"/>
  <c r="F20" i="5"/>
  <c r="AC19" i="5"/>
  <c r="AC29" i="5" s="1"/>
  <c r="X19" i="5"/>
  <c r="X29" i="5" s="1"/>
  <c r="R19" i="5"/>
  <c r="R29" i="5" s="1"/>
  <c r="L19" i="5"/>
  <c r="L29" i="5" s="1"/>
  <c r="F19" i="5"/>
  <c r="F22" i="5" s="1"/>
  <c r="F18" i="5"/>
  <c r="F17" i="5"/>
  <c r="F16" i="5"/>
  <c r="AC14" i="5"/>
  <c r="X14" i="5"/>
  <c r="R14" i="5"/>
  <c r="L14" i="5"/>
  <c r="AC13" i="5"/>
  <c r="X13" i="5"/>
  <c r="R13" i="5"/>
  <c r="L13" i="5"/>
  <c r="AC12" i="5"/>
  <c r="X12" i="5"/>
  <c r="R12" i="5"/>
  <c r="L12" i="5"/>
  <c r="AC11" i="5"/>
  <c r="X11" i="5"/>
  <c r="R11" i="5"/>
  <c r="L11" i="5"/>
  <c r="C11" i="5"/>
  <c r="B11" i="5"/>
  <c r="AC10" i="5"/>
  <c r="X10" i="5"/>
  <c r="R10" i="5"/>
  <c r="L10" i="5"/>
  <c r="F10" i="5"/>
  <c r="AC9" i="5"/>
  <c r="X9" i="5"/>
  <c r="R9" i="5"/>
  <c r="L9" i="5"/>
  <c r="F9" i="5"/>
  <c r="AC8" i="5"/>
  <c r="X8" i="5"/>
  <c r="R8" i="5"/>
  <c r="L8" i="5"/>
  <c r="F8" i="5"/>
  <c r="AC7" i="5"/>
  <c r="X7" i="5"/>
  <c r="R7" i="5"/>
  <c r="L7" i="5"/>
  <c r="F7" i="5"/>
  <c r="AC6" i="5"/>
  <c r="X6" i="5"/>
  <c r="X15" i="5" s="1"/>
  <c r="R6" i="5"/>
  <c r="L6" i="5"/>
  <c r="F6" i="5"/>
  <c r="AC5" i="5"/>
  <c r="AC15" i="5" s="1"/>
  <c r="X5" i="5"/>
  <c r="R5" i="5"/>
  <c r="R15" i="5" s="1"/>
  <c r="L5" i="5"/>
  <c r="L15" i="5" s="1"/>
  <c r="F5" i="5"/>
  <c r="F11" i="5" l="1"/>
  <c r="M51" i="1"/>
  <c r="G16" i="1"/>
  <c r="T8" i="1"/>
  <c r="T9" i="1"/>
  <c r="G9" i="1"/>
  <c r="H9" i="1"/>
  <c r="I9" i="1"/>
  <c r="K9" i="1"/>
  <c r="S9" i="1" s="1"/>
  <c r="L9" i="1"/>
  <c r="M9" i="1"/>
  <c r="O9" i="1"/>
  <c r="P9" i="1"/>
  <c r="G8" i="1"/>
  <c r="H8" i="1"/>
  <c r="I8" i="1"/>
  <c r="K8" i="1"/>
  <c r="S8" i="1" s="1"/>
  <c r="L8" i="1"/>
  <c r="M8" i="1"/>
  <c r="O8" i="1"/>
  <c r="P8" i="1"/>
  <c r="Q49" i="1" l="1"/>
  <c r="Q50" i="1"/>
  <c r="P50" i="1"/>
  <c r="P49" i="1"/>
  <c r="O50" i="1"/>
  <c r="O51" i="1"/>
  <c r="O56" i="1" s="1"/>
  <c r="I29" i="1" s="1"/>
  <c r="O49" i="1"/>
  <c r="G6" i="1"/>
  <c r="K6" i="1"/>
  <c r="O6" i="1"/>
  <c r="P6" i="1"/>
  <c r="Q6" i="1"/>
  <c r="G7" i="1"/>
  <c r="K7" i="1"/>
  <c r="O7" i="1"/>
  <c r="P7" i="1"/>
  <c r="Q7" i="1"/>
  <c r="G10" i="1"/>
  <c r="K10" i="1"/>
  <c r="O10" i="1"/>
  <c r="P10" i="1"/>
  <c r="Q10" i="1"/>
  <c r="G11" i="1"/>
  <c r="K11" i="1"/>
  <c r="O11" i="1"/>
  <c r="P11" i="1"/>
  <c r="Q11" i="1"/>
  <c r="G12" i="1"/>
  <c r="K12" i="1"/>
  <c r="O12" i="1"/>
  <c r="P12" i="1"/>
  <c r="Q12" i="1"/>
  <c r="Q17" i="1"/>
  <c r="L6" i="1"/>
  <c r="M6" i="1"/>
  <c r="L7" i="1"/>
  <c r="M7" i="1"/>
  <c r="L10" i="1"/>
  <c r="M10" i="1"/>
  <c r="L11" i="1"/>
  <c r="M11" i="1"/>
  <c r="L12" i="1"/>
  <c r="M12" i="1"/>
  <c r="M17" i="1"/>
  <c r="H6" i="1"/>
  <c r="I6" i="1"/>
  <c r="H7" i="1"/>
  <c r="I7" i="1"/>
  <c r="H10" i="1"/>
  <c r="I10" i="1"/>
  <c r="H11" i="1"/>
  <c r="I11" i="1"/>
  <c r="H12" i="1"/>
  <c r="I12" i="1"/>
  <c r="I17" i="1"/>
  <c r="H15" i="1"/>
  <c r="L15" i="1"/>
  <c r="P15" i="1"/>
  <c r="Q53" i="1"/>
  <c r="Q54" i="1"/>
  <c r="P53" i="1"/>
  <c r="P54" i="1"/>
  <c r="O53" i="1"/>
  <c r="O54" i="1"/>
  <c r="M56" i="1"/>
  <c r="M55" i="1"/>
  <c r="M54" i="1"/>
  <c r="M53" i="1"/>
  <c r="Q46" i="1"/>
  <c r="M46" i="1"/>
  <c r="M49" i="1"/>
  <c r="M50" i="1"/>
  <c r="I46" i="1"/>
  <c r="U51" i="1"/>
  <c r="G4" i="1"/>
  <c r="H4" i="1"/>
  <c r="I4" i="1"/>
  <c r="G5" i="1"/>
  <c r="H5" i="1"/>
  <c r="I5" i="1"/>
  <c r="G13" i="1"/>
  <c r="H13" i="1"/>
  <c r="I13" i="1"/>
  <c r="H14" i="1"/>
  <c r="I14" i="1"/>
  <c r="I20" i="1"/>
  <c r="I23" i="1"/>
  <c r="I30" i="1"/>
  <c r="I35" i="1"/>
  <c r="H36" i="1"/>
  <c r="H37" i="1"/>
  <c r="H38" i="1"/>
  <c r="H39" i="1"/>
  <c r="K4" i="1"/>
  <c r="L4" i="1"/>
  <c r="M4" i="1"/>
  <c r="K5" i="1"/>
  <c r="L5" i="1"/>
  <c r="M5" i="1"/>
  <c r="K13" i="1"/>
  <c r="L13" i="1"/>
  <c r="M13" i="1"/>
  <c r="K14" i="1"/>
  <c r="L14" i="1"/>
  <c r="M14" i="1"/>
  <c r="M20" i="1"/>
  <c r="M23" i="1"/>
  <c r="M30" i="1"/>
  <c r="M35" i="1"/>
  <c r="L36" i="1"/>
  <c r="L37" i="1"/>
  <c r="L38" i="1"/>
  <c r="L39" i="1"/>
  <c r="O4" i="1"/>
  <c r="P4" i="1"/>
  <c r="Q4" i="1"/>
  <c r="O5" i="1"/>
  <c r="P5" i="1"/>
  <c r="Q5" i="1"/>
  <c r="O13" i="1"/>
  <c r="P13" i="1"/>
  <c r="Q13" i="1"/>
  <c r="O14" i="1"/>
  <c r="P14" i="1"/>
  <c r="Q14" i="1"/>
  <c r="Q20" i="1"/>
  <c r="Q23" i="1"/>
  <c r="Q30" i="1"/>
  <c r="Q35" i="1"/>
  <c r="P36" i="1"/>
  <c r="P37" i="1"/>
  <c r="P38" i="1"/>
  <c r="P39" i="1"/>
  <c r="S40" i="1"/>
  <c r="S39" i="1"/>
  <c r="S38" i="1"/>
  <c r="S37" i="1"/>
  <c r="S36" i="1"/>
  <c r="S35" i="1"/>
  <c r="S34" i="1"/>
  <c r="S33" i="1"/>
  <c r="S32" i="1"/>
  <c r="S31" i="1"/>
  <c r="S30" i="1"/>
  <c r="S28" i="1"/>
  <c r="S27" i="1"/>
  <c r="S26" i="1"/>
  <c r="S25" i="1"/>
  <c r="S24" i="1"/>
  <c r="S23" i="1"/>
  <c r="S22" i="1"/>
  <c r="S20" i="1"/>
  <c r="S21" i="1"/>
  <c r="S18" i="1"/>
  <c r="S19" i="1"/>
  <c r="K16" i="1"/>
  <c r="O16" i="1"/>
  <c r="S16" i="1"/>
  <c r="S10" i="1"/>
  <c r="S4" i="1"/>
  <c r="T32" i="1"/>
  <c r="T33" i="1"/>
  <c r="T34" i="1"/>
  <c r="T31" i="1"/>
  <c r="S11" i="1"/>
  <c r="S12" i="1"/>
  <c r="S13" i="1"/>
  <c r="S14" i="1"/>
  <c r="S5" i="1"/>
  <c r="S6" i="1"/>
  <c r="S7" i="1"/>
  <c r="T26" i="1"/>
  <c r="T25" i="1"/>
  <c r="T24" i="1"/>
  <c r="T22" i="1"/>
  <c r="T21" i="1"/>
  <c r="T5" i="1"/>
  <c r="T6" i="1"/>
  <c r="T7" i="1"/>
  <c r="T10" i="1"/>
  <c r="T11" i="1"/>
  <c r="T12" i="1"/>
  <c r="T13" i="1"/>
  <c r="T14" i="1"/>
  <c r="T15" i="1"/>
  <c r="T16" i="1"/>
  <c r="T17" i="1"/>
  <c r="T18" i="1"/>
  <c r="T19" i="1"/>
  <c r="T20" i="1"/>
  <c r="T23" i="1"/>
  <c r="T27" i="1"/>
  <c r="T28" i="1"/>
  <c r="T29" i="1"/>
  <c r="T30" i="1"/>
  <c r="T35" i="1"/>
  <c r="T36" i="1"/>
  <c r="T37" i="1"/>
  <c r="T38" i="1"/>
  <c r="T39" i="1"/>
  <c r="T40" i="1"/>
  <c r="T41" i="1"/>
  <c r="T42" i="1"/>
  <c r="T43" i="1"/>
  <c r="T44" i="1"/>
  <c r="T4" i="1"/>
  <c r="I41" i="1" l="1"/>
  <c r="P51" i="1"/>
  <c r="O55" i="1"/>
  <c r="I42" i="1"/>
  <c r="I43" i="1" s="1"/>
  <c r="S17" i="1"/>
  <c r="S15" i="1"/>
  <c r="I44" i="1" l="1"/>
  <c r="P55" i="1"/>
  <c r="Q51" i="1"/>
  <c r="P56" i="1"/>
  <c r="M29" i="1" s="1"/>
  <c r="M41" i="1" l="1"/>
  <c r="Q56" i="1"/>
  <c r="Q29" i="1" s="1"/>
  <c r="Q41" i="1" s="1"/>
  <c r="Q42" i="1" s="1"/>
  <c r="Q43" i="1" s="1"/>
  <c r="Q44" i="1" s="1"/>
  <c r="R51" i="1"/>
  <c r="Q55" i="1"/>
  <c r="S29" i="1" l="1"/>
  <c r="S41" i="1"/>
  <c r="M42" i="1"/>
  <c r="M43" i="1" l="1"/>
  <c r="S42" i="1"/>
  <c r="M44" i="1" l="1"/>
  <c r="S44" i="1" s="1"/>
  <c r="S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Stephenson Williams</author>
  </authors>
  <commentList>
    <comment ref="D4" authorId="0" shapeId="0" xr:uid="{2BF785D0-EE78-2240-B05B-711255DD1010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9mo faculty.
</t>
        </r>
        <r>
          <rPr>
            <sz val="10"/>
            <color rgb="FF000000"/>
            <rFont val="Tahoma"/>
            <family val="2"/>
          </rPr>
          <t>Additional compensation during the summer</t>
        </r>
      </text>
    </comment>
    <comment ref="D5" authorId="0" shapeId="0" xr:uid="{354A54C5-622B-2941-88E8-A49040DC22A3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9mo faculty.
</t>
        </r>
        <r>
          <rPr>
            <sz val="10"/>
            <color rgb="FF000000"/>
            <rFont val="Tahoma"/>
            <family val="2"/>
          </rPr>
          <t>Additional compensation during the summer</t>
        </r>
      </text>
    </comment>
    <comment ref="D6" authorId="0" shapeId="0" xr:uid="{FFF39BFC-575E-9A4D-B7FD-D4732040A9B6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9mo faculty.
</t>
        </r>
        <r>
          <rPr>
            <sz val="10"/>
            <color rgb="FF000000"/>
            <rFont val="Tahoma"/>
            <family val="2"/>
          </rPr>
          <t>Academic year salary paid by sponsored project instead of by department.  Sometimes used for teaching/course release.</t>
        </r>
      </text>
    </comment>
    <comment ref="D7" authorId="0" shapeId="0" xr:uid="{CC87512A-9291-8A45-8DD8-F48CB696C839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9mo faculty.
</t>
        </r>
        <r>
          <rPr>
            <sz val="10"/>
            <color rgb="FF000000"/>
            <rFont val="Tahoma"/>
            <family val="2"/>
          </rPr>
          <t>Academic year salary paid by sponsored project instead of by department.  Sometimes used for teaching/course release.</t>
        </r>
      </text>
    </comment>
    <comment ref="D8" authorId="0" shapeId="0" xr:uid="{FD8E4E97-F51E-7C4A-BB2C-C89AFA9070EE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12mo faculty.
</t>
        </r>
        <r>
          <rPr>
            <sz val="10"/>
            <color rgb="FF000000"/>
            <rFont val="Arial"/>
            <family val="2"/>
          </rPr>
          <t>Calendar year salary paid by sponsored project instead of by department.  Sometimes used for teaching/course release.</t>
        </r>
        <r>
          <rPr>
            <sz val="10"/>
            <color rgb="FF000000"/>
            <rFont val="Arial"/>
            <family val="2"/>
          </rPr>
          <t xml:space="preserve">
</t>
        </r>
      </text>
    </comment>
    <comment ref="D9" authorId="0" shapeId="0" xr:uid="{2B9FE1D1-6165-1F47-9955-891916451E4E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12mo faculty.
</t>
        </r>
        <r>
          <rPr>
            <sz val="10"/>
            <color rgb="FF000000"/>
            <rFont val="Arial"/>
            <family val="2"/>
          </rPr>
          <t>Calendar year salary paid by sponsored project instead of by department.  Sometimes used for teaching/course release.</t>
        </r>
        <r>
          <rPr>
            <sz val="10"/>
            <color rgb="FF000000"/>
            <rFont val="Arial"/>
            <family val="2"/>
          </rPr>
          <t xml:space="preserve">
</t>
        </r>
      </text>
    </comment>
    <comment ref="D10" authorId="0" shapeId="0" xr:uid="{96852B2D-D960-0948-AA6E-EE4216C125BC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9mo or 12mo employee.
</t>
        </r>
        <r>
          <rPr>
            <sz val="10"/>
            <color rgb="FF000000"/>
            <rFont val="Tahoma"/>
            <family val="2"/>
          </rPr>
          <t xml:space="preserve">Research Assistant Professor, Research Associate, Lab Manager, etc.
</t>
        </r>
        <r>
          <rPr>
            <sz val="10"/>
            <color rgb="FF000000"/>
            <rFont val="Tahoma"/>
            <family val="2"/>
          </rPr>
          <t>*Not for postdoc.*</t>
        </r>
      </text>
    </comment>
    <comment ref="D11" authorId="0" shapeId="0" xr:uid="{3BA44A5C-0721-FC4C-8F12-BC58E1F42EB0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12mo employee paid hourly.
</t>
        </r>
        <r>
          <rPr>
            <sz val="10"/>
            <color rgb="FF000000"/>
            <rFont val="Tahoma"/>
            <family val="2"/>
          </rPr>
          <t xml:space="preserve">Research Technician, Research Assistant, etc.
</t>
        </r>
        <r>
          <rPr>
            <sz val="10"/>
            <color rgb="FF000000"/>
            <rFont val="Tahoma"/>
            <family val="2"/>
          </rPr>
          <t>*Not for student/undergrad researcher*</t>
        </r>
      </text>
    </comment>
    <comment ref="D12" authorId="0" shapeId="0" xr:uid="{05B2F108-9BC6-A748-882E-462D8A18A84F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9mo or 12mo postdoc employee.
</t>
        </r>
        <r>
          <rPr>
            <sz val="10"/>
            <color rgb="FF000000"/>
            <rFont val="Tahoma"/>
            <family val="2"/>
          </rPr>
          <t xml:space="preserve">Postdoctoral researcher. 
</t>
        </r>
        <r>
          <rPr>
            <sz val="10"/>
            <color rgb="FF000000"/>
            <rFont val="Tahoma"/>
            <family val="2"/>
          </rPr>
          <t xml:space="preserve">$47k or higher for 12 months.
</t>
        </r>
        <r>
          <rPr>
            <sz val="10"/>
            <color rgb="FF000000"/>
            <rFont val="Tahoma"/>
            <family val="2"/>
          </rPr>
          <t>*Not for other EPA positions*</t>
        </r>
      </text>
    </comment>
    <comment ref="D13" authorId="0" shapeId="0" xr:uid="{735E3FEE-0EEE-9143-BAED-EA6B764F3541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12mo graduate student.
</t>
        </r>
        <r>
          <rPr>
            <sz val="10"/>
            <color rgb="FF000000"/>
            <rFont val="Tahoma"/>
            <family val="2"/>
          </rPr>
          <t xml:space="preserve">Graduate Research Assistant (GRA).
</t>
        </r>
        <r>
          <rPr>
            <sz val="10"/>
            <color rgb="FF000000"/>
            <rFont val="Tahoma"/>
            <family val="2"/>
          </rPr>
          <t xml:space="preserve">Enter annualized salary in C14 (usually $24k-$26k; check with dept).  
</t>
        </r>
        <r>
          <rPr>
            <sz val="10"/>
            <color rgb="FF000000"/>
            <rFont val="Tahoma"/>
            <family val="2"/>
          </rPr>
          <t xml:space="preserve">Enter 0.5 in C13 for one semester, 1.0 for two semesters, etc.
</t>
        </r>
        <r>
          <rPr>
            <sz val="10"/>
            <color rgb="FF000000"/>
            <rFont val="Tahoma"/>
            <family val="2"/>
          </rPr>
          <t xml:space="preserve">Update formula in G13 if for less than a year as follows:
</t>
        </r>
        <r>
          <rPr>
            <sz val="10"/>
            <color rgb="FF000000"/>
            <rFont val="Tahoma"/>
            <family val="2"/>
          </rPr>
          <t xml:space="preserve">=round(C14/12*N,0)
</t>
        </r>
        <r>
          <rPr>
            <sz val="10"/>
            <color rgb="FF000000"/>
            <rFont val="Tahoma"/>
            <family val="2"/>
          </rPr>
          <t>N=#months of effort</t>
        </r>
      </text>
    </comment>
    <comment ref="D14" authorId="0" shapeId="0" xr:uid="{374C0E56-0624-0F48-A4EA-6CE4D7EAC7FB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12mo employee.
</t>
        </r>
        <r>
          <rPr>
            <sz val="10"/>
            <color rgb="FF000000"/>
            <rFont val="Tahoma"/>
            <family val="2"/>
          </rPr>
          <t xml:space="preserve">Student hourly researcher, ususally undergraduate.
</t>
        </r>
        <r>
          <rPr>
            <sz val="10"/>
            <color rgb="FF000000"/>
            <rFont val="Tahoma"/>
            <family val="2"/>
          </rPr>
          <t xml:space="preserve">*Not for GRA effort* </t>
        </r>
      </text>
    </comment>
    <comment ref="F15" authorId="0" shapeId="0" xr:uid="{25C480B4-C6C3-F049-B508-B43A954E6B97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Automatically calculated.
</t>
        </r>
        <r>
          <rPr>
            <sz val="10"/>
            <color rgb="FF000000"/>
            <rFont val="Tahoma"/>
            <family val="2"/>
          </rPr>
          <t xml:space="preserve">33% faculty/staff
</t>
        </r>
        <r>
          <rPr>
            <sz val="10"/>
            <color rgb="FF000000"/>
            <rFont val="Tahoma"/>
            <family val="2"/>
          </rPr>
          <t xml:space="preserve">19% postdoc
</t>
        </r>
        <r>
          <rPr>
            <sz val="10"/>
            <color rgb="FF000000"/>
            <rFont val="Tahoma"/>
            <family val="2"/>
          </rPr>
          <t xml:space="preserve">16% GRA
</t>
        </r>
        <r>
          <rPr>
            <sz val="10"/>
            <color rgb="FF000000"/>
            <rFont val="Tahoma"/>
            <family val="2"/>
          </rPr>
          <t>8.65% hourly</t>
        </r>
      </text>
    </comment>
    <comment ref="F18" authorId="0" shapeId="0" xr:uid="{3C9C34A6-CFA8-D840-9555-8A5C2AAABC53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Honorariums in lieu of salary for service performed by non-NCSU employees.
</t>
        </r>
        <r>
          <rPr>
            <sz val="10"/>
            <color rgb="FF000000"/>
            <rFont val="Tahoma"/>
            <family val="2"/>
          </rPr>
          <t xml:space="preserve">*Not participant support*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Consultant/Contracted Services for individuals who bill NCSU for services performed by non-NCSU employees.
</t>
        </r>
        <r>
          <rPr>
            <sz val="10"/>
            <color rgb="FF000000"/>
            <rFont val="Tahoma"/>
            <family val="2"/>
          </rPr>
          <t xml:space="preserve">*Not subcontract/subaward*
</t>
        </r>
        <r>
          <rPr>
            <sz val="10"/>
            <color rgb="FF000000"/>
            <rFont val="Tahoma"/>
            <family val="2"/>
          </rPr>
          <t xml:space="preserve">*Not company services*
</t>
        </r>
      </text>
    </comment>
    <comment ref="F19" authorId="0" shapeId="0" xr:uid="{B80F0A37-DAEF-EE42-AF79-8C807A276559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Supplies and Materials with a cost under $5k, directly related to the project.  Includes supplies for participant support that cannot be allocated "per participant".
</t>
        </r>
        <r>
          <rPr>
            <sz val="10"/>
            <color rgb="FF000000"/>
            <rFont val="Tahoma"/>
            <family val="2"/>
          </rPr>
          <t xml:space="preserve">*Not for equipment $5k+*
</t>
        </r>
        <r>
          <rPr>
            <sz val="10"/>
            <color rgb="FF000000"/>
            <rFont val="Tahoma"/>
            <family val="2"/>
          </rPr>
          <t>*Not for general research supplies that cannot be allocated to this specific project*</t>
        </r>
      </text>
    </comment>
    <comment ref="G21" authorId="0" shapeId="0" xr:uid="{ED71D5D9-2E1E-6542-BE4A-B756CC0C60CF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Domestic travel for destinations within U.S. states and territories, including international visitors to NCSU.
</t>
        </r>
        <r>
          <rPr>
            <sz val="10"/>
            <color rgb="FF000000"/>
            <rFont val="Tahoma"/>
            <family val="2"/>
          </rPr>
          <t>Travelers must have effort on project, or be collaborators named in proposal.</t>
        </r>
      </text>
    </comment>
    <comment ref="G22" authorId="0" shapeId="0" xr:uid="{B0F4C55C-AD49-0D48-940A-10E1FA39EC4B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International travel for destinations outside U.S. states and territories.
</t>
        </r>
        <r>
          <rPr>
            <sz val="10"/>
            <color rgb="FF000000"/>
            <rFont val="Arial"/>
            <family val="2"/>
          </rPr>
          <t>Travelers must have effort on project, or be collaborators named in proposal.</t>
        </r>
        <r>
          <rPr>
            <sz val="10"/>
            <color rgb="FF000000"/>
            <rFont val="Arial"/>
            <family val="2"/>
          </rPr>
          <t xml:space="preserve">
</t>
        </r>
      </text>
    </comment>
    <comment ref="G24" authorId="0" shapeId="0" xr:uid="{489B0F7A-6859-3B48-9926-A5FF4C78FF7A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Publication costs, page charges.</t>
        </r>
      </text>
    </comment>
    <comment ref="G25" authorId="0" shapeId="0" xr:uid="{67193769-0536-B948-9502-9C3EFC19F1DC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Computer maintenance services, computer usage fees.
</t>
        </r>
        <r>
          <rPr>
            <sz val="10"/>
            <color rgb="FF000000"/>
            <rFont val="Tahoma"/>
            <family val="2"/>
          </rPr>
          <t>*Not for supplies*</t>
        </r>
      </text>
    </comment>
    <comment ref="G26" authorId="0" shapeId="0" xr:uid="{E4C8EBBA-0B8F-C148-B71F-4E5957E1BA30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All other external services (from suppliers outside NCSU).
</t>
        </r>
        <r>
          <rPr>
            <sz val="10"/>
            <color rgb="FF000000"/>
            <rFont val="Tahoma"/>
            <family val="2"/>
          </rPr>
          <t xml:space="preserve">Includes poster printing, sequencing, non-computer repairs &amp; maintenance, etc.
</t>
        </r>
        <r>
          <rPr>
            <sz val="10"/>
            <color rgb="FF000000"/>
            <rFont val="Tahoma"/>
            <family val="2"/>
          </rPr>
          <t>*Not for internal (NCSU) service centers*</t>
        </r>
      </text>
    </comment>
    <comment ref="F27" authorId="0" shapeId="0" xr:uid="{435420CE-2C9D-994B-8795-20AE53E1B941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NCSU internal service centers with estalished use rates.
</t>
        </r>
        <r>
          <rPr>
            <sz val="10"/>
            <color rgb="FF000000"/>
            <rFont val="Tahoma"/>
            <family val="2"/>
          </rPr>
          <t xml:space="preserve">Recurring (fixed) charges such as facility rental.
</t>
        </r>
        <r>
          <rPr>
            <sz val="10"/>
            <color rgb="FF000000"/>
            <rFont val="Tahoma"/>
            <family val="2"/>
          </rPr>
          <t>*Not for NCSU expenses without established use rates*</t>
        </r>
      </text>
    </comment>
    <comment ref="F28" authorId="0" shapeId="0" xr:uid="{53A76D9C-1B3C-5E42-95CF-3E38BB51AE22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Items with a value of $5k or more, excluding peripherals.
</t>
        </r>
        <r>
          <rPr>
            <sz val="10"/>
            <color rgb="FF000000"/>
            <rFont val="Tahoma"/>
            <family val="2"/>
          </rPr>
          <t xml:space="preserve">If for fabricated equipment, prior review recommended to confirm it meets definition of fabricated equipment.
</t>
        </r>
        <r>
          <rPr>
            <sz val="10"/>
            <color rgb="FF000000"/>
            <rFont val="Tahoma"/>
            <family val="2"/>
          </rPr>
          <t xml:space="preserve">*Not for grouped supplies totaling $5k or more* </t>
        </r>
      </text>
    </comment>
    <comment ref="F29" authorId="0" shapeId="0" xr:uid="{8077A982-F6E1-EC42-BEED-73C80C9AB3C6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Tuition and fees for students paid from project.
</t>
        </r>
        <r>
          <rPr>
            <sz val="10"/>
            <color rgb="FF000000"/>
            <rFont val="Tahoma"/>
            <family val="2"/>
          </rPr>
          <t xml:space="preserve">Tuition follows salary at proportional rate.
</t>
        </r>
        <r>
          <rPr>
            <sz val="10"/>
            <color rgb="FF000000"/>
            <rFont val="Tahoma"/>
            <family val="2"/>
          </rPr>
          <t>Automatically entered from C13 and table below for grad tuition.  Default is in-state tuition with GTRM and fees for 9+hrs.</t>
        </r>
      </text>
    </comment>
    <comment ref="F30" authorId="0" shapeId="0" xr:uid="{880CDE34-4E35-D34B-AFBC-C38574CA2240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participants receiving training/knowledge (trainees, conference/workshop attendees, fellowship recipients).  </t>
        </r>
        <r>
          <rPr>
            <sz val="10"/>
            <color rgb="FF000000"/>
            <rFont val="Arial"/>
            <family val="2"/>
          </rPr>
          <t>osts must be allocable to the individual participant.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*Not for those providing a service or performing work*
</t>
        </r>
        <r>
          <rPr>
            <sz val="10"/>
            <color rgb="FF000000"/>
            <rFont val="Tahoma"/>
            <family val="2"/>
          </rPr>
          <t>*Not for NCSU employees (some exceptions apply*</t>
        </r>
      </text>
    </comment>
    <comment ref="G31" authorId="0" shapeId="0" xr:uid="{91E0EDAF-8E75-C74C-B8BC-1B46D3459AD5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Participant stipend to offset costs of living.
</t>
        </r>
        <r>
          <rPr>
            <sz val="10"/>
            <color rgb="FF000000"/>
            <rFont val="Tahoma"/>
            <family val="2"/>
          </rPr>
          <t>*Not for payment of services or work*</t>
        </r>
      </text>
    </comment>
    <comment ref="G32" authorId="0" shapeId="0" xr:uid="{5636E44E-C258-6F40-A176-E2BAAB5DD29D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Travel costs directly allocated to each participant.
</t>
        </r>
        <r>
          <rPr>
            <sz val="10"/>
            <color rgb="FF000000"/>
            <rFont val="Tahoma"/>
            <family val="2"/>
          </rPr>
          <t>Sometimes includes subsistence (lodging, meals, etc) associated with travel.</t>
        </r>
      </text>
    </comment>
    <comment ref="G33" authorId="0" shapeId="0" xr:uid="{0422C14D-239F-934D-860A-2D130F1A274F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Subsistence (lodging, meals) directly allocated to each participant.
</t>
        </r>
        <r>
          <rPr>
            <sz val="10"/>
            <color rgb="FF000000"/>
            <rFont val="Tahoma"/>
            <family val="2"/>
          </rPr>
          <t>If assocaited with travel, sometimes included in travel line.</t>
        </r>
      </text>
    </comment>
    <comment ref="G34" authorId="0" shapeId="0" xr:uid="{6DA42711-EC69-EF46-99A6-B60F2AD7831E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Costs other than stipends, travel, or susbsistence directly allocated to each participant.
</t>
        </r>
        <r>
          <rPr>
            <sz val="10"/>
            <color rgb="FF000000"/>
            <rFont val="Tahoma"/>
            <family val="2"/>
          </rPr>
          <t>Examples include lab supplies, workshop supplies.</t>
        </r>
      </text>
    </comment>
    <comment ref="F35" authorId="0" shapeId="0" xr:uid="{98EB40C3-BEDC-2840-BC0D-DDE48154D687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Subcontrator/Subaward to NCSU.  Institution/company with named PI responsible for objectives/aims of the project.
</t>
        </r>
        <r>
          <rPr>
            <sz val="10"/>
            <color rgb="FF000000"/>
            <rFont val="Tahoma"/>
            <family val="2"/>
          </rPr>
          <t>*Not for contracted services*</t>
        </r>
      </text>
    </comment>
    <comment ref="F40" authorId="0" shapeId="0" xr:uid="{35EF44AA-C9BA-0148-BE42-AA630C48A3F9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Rarely used.  Describe.</t>
        </r>
      </text>
    </comment>
  </commentList>
</comments>
</file>

<file path=xl/sharedStrings.xml><?xml version="1.0" encoding="utf-8"?>
<sst xmlns="http://schemas.openxmlformats.org/spreadsheetml/2006/main" count="373" uniqueCount="136">
  <si>
    <t>PI</t>
  </si>
  <si>
    <t>Salary</t>
  </si>
  <si>
    <t>Fringe</t>
  </si>
  <si>
    <t>Total</t>
  </si>
  <si>
    <t>PI/Student/Postdoc</t>
  </si>
  <si>
    <t>PI Fringe</t>
  </si>
  <si>
    <t>Post doc Fringe</t>
  </si>
  <si>
    <t>Student Fringe</t>
  </si>
  <si>
    <t>Year 1</t>
  </si>
  <si>
    <t>Salaries</t>
  </si>
  <si>
    <t>Fringe and Salaries</t>
  </si>
  <si>
    <t>Travel</t>
  </si>
  <si>
    <t>Participant Support</t>
  </si>
  <si>
    <t>Equipment</t>
  </si>
  <si>
    <t>Materials &amp; Supplies</t>
  </si>
  <si>
    <t>Subawards</t>
  </si>
  <si>
    <t>Other</t>
  </si>
  <si>
    <t>Total Direct</t>
  </si>
  <si>
    <t>Indirect</t>
  </si>
  <si>
    <t>Direct plus Indirect</t>
  </si>
  <si>
    <t>MTDC</t>
  </si>
  <si>
    <t>Year 2</t>
  </si>
  <si>
    <t>Increment</t>
  </si>
  <si>
    <t>Year 3</t>
  </si>
  <si>
    <t>Summary</t>
  </si>
  <si>
    <t>Increment Tuition</t>
  </si>
  <si>
    <t>Tuition</t>
  </si>
  <si>
    <t>Undergrad Fringe</t>
  </si>
  <si>
    <t xml:space="preserve">Indirect </t>
  </si>
  <si>
    <t>Annual $</t>
  </si>
  <si>
    <t>Effort (mo)</t>
  </si>
  <si>
    <t>tuition</t>
  </si>
  <si>
    <t>fees</t>
  </si>
  <si>
    <t>out of state</t>
  </si>
  <si>
    <t>in state + fees</t>
  </si>
  <si>
    <t xml:space="preserve">in state </t>
  </si>
  <si>
    <t>out of state + fees</t>
  </si>
  <si>
    <t>Stipend</t>
  </si>
  <si>
    <t>Faculty Summer</t>
  </si>
  <si>
    <t>Technician Hourly</t>
  </si>
  <si>
    <t xml:space="preserve">EPA  Reg All Other </t>
  </si>
  <si>
    <t>Depends</t>
  </si>
  <si>
    <t>9mo 12mo</t>
  </si>
  <si>
    <t>Faculty Release</t>
  </si>
  <si>
    <t>Subsistence</t>
  </si>
  <si>
    <t>Hourly Technician</t>
  </si>
  <si>
    <t>NCSU Code</t>
  </si>
  <si>
    <t>remission*</t>
  </si>
  <si>
    <r>
      <t>*</t>
    </r>
    <r>
      <rPr>
        <sz val="7"/>
        <rFont val="Arial"/>
        <family val="2"/>
      </rPr>
      <t>remission is the surcharge for out of state students</t>
    </r>
  </si>
  <si>
    <t>Sub 1</t>
  </si>
  <si>
    <t>Sub 2</t>
  </si>
  <si>
    <t>MTDC Adj</t>
  </si>
  <si>
    <t>Sub 3</t>
  </si>
  <si>
    <t>Sub 4</t>
  </si>
  <si>
    <t>Honorarium/Consultant</t>
  </si>
  <si>
    <t>2018-19</t>
  </si>
  <si>
    <t>Acad Year</t>
  </si>
  <si>
    <t># of Grad Students</t>
  </si>
  <si>
    <t>Grad Salary</t>
  </si>
  <si>
    <t>Full Time Technician</t>
  </si>
  <si>
    <t>Grad Student</t>
  </si>
  <si>
    <t>Undergrad - hourly</t>
  </si>
  <si>
    <t>2019-20</t>
  </si>
  <si>
    <t>2020-21</t>
  </si>
  <si>
    <t>Postdoc*</t>
  </si>
  <si>
    <t>Current Services</t>
  </si>
  <si>
    <t>Publications</t>
  </si>
  <si>
    <t>Computer Svcs</t>
  </si>
  <si>
    <t>Domestic</t>
  </si>
  <si>
    <t>International</t>
  </si>
  <si>
    <t>NCSU Budgeting Guidelines</t>
  </si>
  <si>
    <t>COS Proposal Submission Form</t>
  </si>
  <si>
    <t>COS Proposal Submission Timeline</t>
  </si>
  <si>
    <t>Grad Student Tuition</t>
  </si>
  <si>
    <t>2021-22</t>
  </si>
  <si>
    <t>Travel Breakout</t>
  </si>
  <si>
    <t>Supplies Breakout</t>
  </si>
  <si>
    <t>Services Breakout</t>
  </si>
  <si>
    <t>Participant Support Breakout</t>
  </si>
  <si>
    <t>Trip Purpose:</t>
  </si>
  <si>
    <t>Supplies Purpose:</t>
  </si>
  <si>
    <t>Services Purpose:</t>
  </si>
  <si>
    <t>Participant Type:</t>
  </si>
  <si>
    <t>Unit Cost</t>
  </si>
  <si>
    <t>#days/nts</t>
  </si>
  <si>
    <t>#travelers</t>
  </si>
  <si>
    <t>#trips/yr</t>
  </si>
  <si>
    <t>#Units</t>
  </si>
  <si>
    <t>%Alloc to Project</t>
  </si>
  <si>
    <t>Part. Cost</t>
  </si>
  <si>
    <t>#Participants</t>
  </si>
  <si>
    <t>airfare</t>
  </si>
  <si>
    <t>Item 1</t>
  </si>
  <si>
    <t>Service 1</t>
  </si>
  <si>
    <t>ground</t>
  </si>
  <si>
    <t>Item 2</t>
  </si>
  <si>
    <t>Service 2</t>
  </si>
  <si>
    <t>lodging</t>
  </si>
  <si>
    <t>Item 3</t>
  </si>
  <si>
    <t>Service 3</t>
  </si>
  <si>
    <t>meals</t>
  </si>
  <si>
    <t>Item 4</t>
  </si>
  <si>
    <t>Service 4</t>
  </si>
  <si>
    <t>other</t>
  </si>
  <si>
    <t>Item 5</t>
  </si>
  <si>
    <t>Service 5</t>
  </si>
  <si>
    <t>conf fee</t>
  </si>
  <si>
    <t>Item 6</t>
  </si>
  <si>
    <t>Service 6</t>
  </si>
  <si>
    <t>Total per year</t>
  </si>
  <si>
    <t>Item 7</t>
  </si>
  <si>
    <t>Service 7</t>
  </si>
  <si>
    <t>per trip</t>
  </si>
  <si>
    <t>Item 8</t>
  </si>
  <si>
    <t>Service 8</t>
  </si>
  <si>
    <t>Item 9</t>
  </si>
  <si>
    <t>Service 9</t>
  </si>
  <si>
    <t>Item 10</t>
  </si>
  <si>
    <t>Service 10</t>
  </si>
  <si>
    <t>Equipment Breakout</t>
  </si>
  <si>
    <t>Equipment Purpose:</t>
  </si>
  <si>
    <t>Equipment 1</t>
  </si>
  <si>
    <t>Equipment 2</t>
  </si>
  <si>
    <t>Equipment 3</t>
  </si>
  <si>
    <t>Equipment 4</t>
  </si>
  <si>
    <t>Equipment 5</t>
  </si>
  <si>
    <t>Equipment 6</t>
  </si>
  <si>
    <t>Equipment 7</t>
  </si>
  <si>
    <t>Equipment 8</t>
  </si>
  <si>
    <t>Equipment 9</t>
  </si>
  <si>
    <t>Equipment 10</t>
  </si>
  <si>
    <t>Faculty Calendar</t>
  </si>
  <si>
    <t>Student hourly</t>
  </si>
  <si>
    <t>Fixed Charges/Serv Ctrs.</t>
  </si>
  <si>
    <t>Personnel Description</t>
  </si>
  <si>
    <r>
      <t xml:space="preserve">SCIENCES Internal budget </t>
    </r>
    <r>
      <rPr>
        <sz val="11"/>
        <rFont val="Arial"/>
        <family val="2"/>
      </rPr>
      <t>(revised 7/19/2018)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</si>
</sst>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rgb="FFFFFF00"/>
      <name val="Arial"/>
      <family val="2"/>
    </font>
    <font>
      <sz val="8"/>
      <color theme="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u val="singleAccounting"/>
      <sz val="8"/>
      <name val="Arial"/>
      <family val="2"/>
    </font>
    <font>
      <u/>
      <sz val="8"/>
      <name val="Arial"/>
      <family val="2"/>
    </font>
    <font>
      <sz val="11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8FFD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105">
    <xf numFmtId="0" fontId="0" fillId="0" borderId="0" xfId="0"/>
    <xf numFmtId="0" fontId="0" fillId="2" borderId="0" xfId="0" applyFill="1" applyBorder="1"/>
    <xf numFmtId="0" fontId="2" fillId="0" borderId="2" xfId="0" applyFont="1" applyBorder="1"/>
    <xf numFmtId="0" fontId="2" fillId="2" borderId="2" xfId="0" applyFont="1" applyFill="1" applyBorder="1"/>
    <xf numFmtId="164" fontId="2" fillId="0" borderId="2" xfId="0" applyNumberFormat="1" applyFont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Fill="1" applyBorder="1"/>
    <xf numFmtId="3" fontId="2" fillId="0" borderId="2" xfId="0" applyNumberFormat="1" applyFont="1" applyBorder="1"/>
    <xf numFmtId="3" fontId="2" fillId="2" borderId="2" xfId="0" applyNumberFormat="1" applyFont="1" applyFill="1" applyBorder="1"/>
    <xf numFmtId="165" fontId="2" fillId="0" borderId="0" xfId="1" applyNumberFormat="1" applyFont="1" applyFill="1" applyBorder="1"/>
    <xf numFmtId="0" fontId="2" fillId="0" borderId="0" xfId="0" applyFont="1" applyBorder="1"/>
    <xf numFmtId="165" fontId="2" fillId="0" borderId="0" xfId="1" applyNumberFormat="1" applyFont="1" applyBorder="1"/>
    <xf numFmtId="0" fontId="0" fillId="0" borderId="0" xfId="0" applyBorder="1"/>
    <xf numFmtId="0" fontId="2" fillId="0" borderId="3" xfId="0" applyFont="1" applyBorder="1"/>
    <xf numFmtId="3" fontId="2" fillId="0" borderId="3" xfId="0" applyNumberFormat="1" applyFont="1" applyBorder="1"/>
    <xf numFmtId="164" fontId="2" fillId="0" borderId="3" xfId="0" applyNumberFormat="1" applyFont="1" applyBorder="1"/>
    <xf numFmtId="0" fontId="2" fillId="0" borderId="4" xfId="0" applyFont="1" applyBorder="1"/>
    <xf numFmtId="3" fontId="2" fillId="0" borderId="4" xfId="0" applyNumberFormat="1" applyFont="1" applyBorder="1"/>
    <xf numFmtId="164" fontId="2" fillId="2" borderId="2" xfId="0" applyNumberFormat="1" applyFont="1" applyFill="1" applyBorder="1"/>
    <xf numFmtId="0" fontId="5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2" xfId="0" applyFont="1" applyFill="1" applyBorder="1"/>
    <xf numFmtId="3" fontId="2" fillId="4" borderId="2" xfId="0" applyNumberFormat="1" applyFont="1" applyFill="1" applyBorder="1"/>
    <xf numFmtId="3" fontId="2" fillId="4" borderId="3" xfId="0" applyNumberFormat="1" applyFont="1" applyFill="1" applyBorder="1"/>
    <xf numFmtId="3" fontId="2" fillId="5" borderId="2" xfId="0" applyNumberFormat="1" applyFont="1" applyFill="1" applyBorder="1"/>
    <xf numFmtId="0" fontId="2" fillId="0" borderId="2" xfId="0" applyFont="1" applyFill="1" applyBorder="1"/>
    <xf numFmtId="3" fontId="2" fillId="0" borderId="3" xfId="0" applyNumberFormat="1" applyFont="1" applyFill="1" applyBorder="1"/>
    <xf numFmtId="3" fontId="2" fillId="0" borderId="2" xfId="0" applyNumberFormat="1" applyFont="1" applyFill="1" applyBorder="1"/>
    <xf numFmtId="0" fontId="0" fillId="0" borderId="0" xfId="0" applyFill="1"/>
    <xf numFmtId="14" fontId="2" fillId="0" borderId="2" xfId="0" applyNumberFormat="1" applyFont="1" applyBorder="1" applyAlignment="1">
      <alignment horizontal="center"/>
    </xf>
    <xf numFmtId="3" fontId="7" fillId="4" borderId="2" xfId="0" applyNumberFormat="1" applyFont="1" applyFill="1" applyBorder="1"/>
    <xf numFmtId="3" fontId="8" fillId="0" borderId="2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6" borderId="5" xfId="0" applyFont="1" applyFill="1" applyBorder="1"/>
    <xf numFmtId="165" fontId="2" fillId="6" borderId="5" xfId="0" applyNumberFormat="1" applyFont="1" applyFill="1" applyBorder="1"/>
    <xf numFmtId="0" fontId="2" fillId="6" borderId="6" xfId="0" applyFont="1" applyFill="1" applyBorder="1"/>
    <xf numFmtId="0" fontId="2" fillId="7" borderId="0" xfId="0" applyFont="1" applyFill="1" applyBorder="1"/>
    <xf numFmtId="165" fontId="2" fillId="7" borderId="0" xfId="0" applyNumberFormat="1" applyFont="1" applyFill="1" applyBorder="1"/>
    <xf numFmtId="0" fontId="2" fillId="7" borderId="7" xfId="0" applyFont="1" applyFill="1" applyBorder="1"/>
    <xf numFmtId="0" fontId="2" fillId="7" borderId="10" xfId="0" applyFont="1" applyFill="1" applyBorder="1"/>
    <xf numFmtId="165" fontId="2" fillId="7" borderId="10" xfId="0" applyNumberFormat="1" applyFont="1" applyFill="1" applyBorder="1"/>
    <xf numFmtId="0" fontId="2" fillId="7" borderId="11" xfId="0" applyFont="1" applyFill="1" applyBorder="1"/>
    <xf numFmtId="0" fontId="2" fillId="6" borderId="0" xfId="0" applyFont="1" applyFill="1" applyBorder="1"/>
    <xf numFmtId="165" fontId="2" fillId="6" borderId="0" xfId="0" applyNumberFormat="1" applyFont="1" applyFill="1" applyBorder="1"/>
    <xf numFmtId="0" fontId="2" fillId="6" borderId="7" xfId="0" applyFont="1" applyFill="1" applyBorder="1"/>
    <xf numFmtId="0" fontId="3" fillId="8" borderId="2" xfId="0" applyFont="1" applyFill="1" applyBorder="1"/>
    <xf numFmtId="0" fontId="3" fillId="8" borderId="2" xfId="0" applyFont="1" applyFill="1" applyBorder="1" applyAlignment="1">
      <alignment wrapText="1"/>
    </xf>
    <xf numFmtId="0" fontId="2" fillId="9" borderId="2" xfId="0" applyFont="1" applyFill="1" applyBorder="1"/>
    <xf numFmtId="0" fontId="3" fillId="10" borderId="2" xfId="0" applyFont="1" applyFill="1" applyBorder="1"/>
    <xf numFmtId="0" fontId="3" fillId="11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2" xfId="0" applyFont="1" applyBorder="1" applyAlignment="1">
      <alignment horizontal="left"/>
    </xf>
    <xf numFmtId="0" fontId="10" fillId="0" borderId="0" xfId="2" applyFont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10" fillId="0" borderId="0" xfId="2" applyFont="1" applyBorder="1"/>
    <xf numFmtId="0" fontId="2" fillId="6" borderId="8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3" fontId="2" fillId="4" borderId="4" xfId="0" applyNumberFormat="1" applyFont="1" applyFill="1" applyBorder="1"/>
    <xf numFmtId="44" fontId="12" fillId="0" borderId="0" xfId="1" applyFont="1" applyAlignment="1">
      <alignment horizontal="center"/>
    </xf>
    <xf numFmtId="165" fontId="2" fillId="12" borderId="0" xfId="1" applyNumberFormat="1" applyFont="1" applyFill="1" applyAlignment="1">
      <alignment horizontal="center"/>
    </xf>
    <xf numFmtId="165" fontId="13" fillId="12" borderId="0" xfId="1" applyNumberFormat="1" applyFont="1" applyFill="1" applyAlignment="1">
      <alignment horizontal="center"/>
    </xf>
    <xf numFmtId="165" fontId="2" fillId="0" borderId="0" xfId="1" applyNumberFormat="1" applyFont="1"/>
    <xf numFmtId="44" fontId="2" fillId="0" borderId="0" xfId="1" applyFont="1"/>
    <xf numFmtId="44" fontId="2" fillId="12" borderId="0" xfId="1" applyFont="1" applyFill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12" fillId="0" borderId="0" xfId="1" applyNumberFormat="1" applyFont="1" applyAlignment="1">
      <alignment horizontal="center"/>
    </xf>
    <xf numFmtId="165" fontId="2" fillId="0" borderId="12" xfId="1" applyNumberFormat="1" applyFont="1" applyBorder="1"/>
    <xf numFmtId="165" fontId="2" fillId="0" borderId="2" xfId="1" applyNumberFormat="1" applyFont="1" applyBorder="1"/>
    <xf numFmtId="165" fontId="12" fillId="0" borderId="0" xfId="1" applyNumberFormat="1" applyFont="1" applyFill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12" borderId="0" xfId="1" applyNumberFormat="1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9" fontId="2" fillId="12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0" fontId="13" fillId="0" borderId="0" xfId="0" applyFont="1"/>
    <xf numFmtId="0" fontId="13" fillId="12" borderId="0" xfId="1" applyNumberFormat="1" applyFont="1" applyFill="1" applyAlignment="1">
      <alignment horizontal="center"/>
    </xf>
    <xf numFmtId="0" fontId="2" fillId="0" borderId="13" xfId="0" applyFont="1" applyBorder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12" fillId="0" borderId="0" xfId="0" applyNumberFormat="1" applyFont="1"/>
    <xf numFmtId="165" fontId="2" fillId="0" borderId="2" xfId="0" applyNumberFormat="1" applyFont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12" borderId="0" xfId="0" applyFont="1" applyFill="1" applyAlignment="1">
      <alignment horizontal="left"/>
    </xf>
  </cellXfs>
  <cellStyles count="4">
    <cellStyle name="Currency" xfId="1" builtinId="4"/>
    <cellStyle name="Hyperlink" xfId="2" builtinId="8"/>
    <cellStyle name="Normal" xfId="0" builtinId="0"/>
    <cellStyle name="Normal 2" xfId="3" xr:uid="{3C865EDE-57D1-5B49-A91C-E66117419268}"/>
  </cellStyles>
  <dxfs count="0"/>
  <tableStyles count="0" defaultTableStyle="TableStyleMedium9" defaultPivotStyle="PivotStyleLight16"/>
  <colors>
    <mruColors>
      <color rgb="FF46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ciences.ncsu.edu/intranet/college-offices/research/preparing-your-proposal/proposal-submission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docs.google.com/a/ncsu.edu/forms/d/e/1FAIpQLSdoIU4JKNstX-P6wP9vjD9B1OZ5FcAiQ4ekx7WOwDB2KaYwCA/viewform" TargetMode="External"/><Relationship Id="rId1" Type="http://schemas.openxmlformats.org/officeDocument/2006/relationships/hyperlink" Target="https://research.ncsu.edu/sparcs/budgeting-guidelines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tudentservices.ncsu.edu/your-money/tuition-and-fees/graduate-stud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67"/>
  <sheetViews>
    <sheetView tabSelected="1" zoomScale="125" zoomScaleNormal="125" workbookViewId="0">
      <selection activeCell="A4" sqref="A4"/>
    </sheetView>
  </sheetViews>
  <sheetFormatPr baseColWidth="10" defaultColWidth="8.83203125" defaultRowHeight="13" x14ac:dyDescent="0.15"/>
  <cols>
    <col min="1" max="1" width="8.83203125" customWidth="1"/>
    <col min="2" max="2" width="5.5" customWidth="1"/>
    <col min="3" max="3" width="7.5" customWidth="1"/>
    <col min="4" max="4" width="13.83203125" customWidth="1"/>
    <col min="5" max="5" width="10.33203125" style="23" customWidth="1"/>
    <col min="6" max="6" width="18.5" bestFit="1" customWidth="1"/>
    <col min="7" max="7" width="10.33203125" bestFit="1" customWidth="1"/>
    <col min="8" max="8" width="7" customWidth="1"/>
    <col min="9" max="9" width="7.6640625" style="13" customWidth="1"/>
    <col min="10" max="10" width="1" style="1" customWidth="1"/>
    <col min="11" max="11" width="10.33203125" style="13" bestFit="1" customWidth="1"/>
    <col min="12" max="12" width="7.83203125" style="13" customWidth="1"/>
    <col min="13" max="13" width="7.6640625" style="13" bestFit="1" customWidth="1"/>
    <col min="14" max="14" width="0.83203125" style="1" customWidth="1"/>
    <col min="15" max="15" width="10.33203125" style="13" bestFit="1" customWidth="1"/>
    <col min="16" max="16" width="7.5" style="13" customWidth="1"/>
    <col min="17" max="17" width="8.5" style="13" customWidth="1"/>
    <col min="18" max="18" width="1" style="1" customWidth="1"/>
    <col min="19" max="19" width="10.33203125" style="13" customWidth="1"/>
    <col min="20" max="20" width="16" bestFit="1" customWidth="1"/>
    <col min="21" max="21" width="1" style="7" customWidth="1"/>
  </cols>
  <sheetData>
    <row r="1" spans="1:21" ht="14" x14ac:dyDescent="0.15">
      <c r="A1" s="20" t="s">
        <v>135</v>
      </c>
      <c r="B1" s="2"/>
      <c r="C1" s="2"/>
      <c r="D1" s="2"/>
      <c r="E1" s="32"/>
      <c r="F1" s="2"/>
      <c r="G1" s="2"/>
      <c r="H1" s="14"/>
      <c r="I1" s="2" t="s">
        <v>8</v>
      </c>
      <c r="J1" s="3"/>
      <c r="K1" s="2"/>
      <c r="L1" s="2"/>
      <c r="M1" s="2" t="s">
        <v>21</v>
      </c>
      <c r="N1" s="3"/>
      <c r="O1" s="2"/>
      <c r="P1" s="2"/>
      <c r="Q1" s="2" t="s">
        <v>23</v>
      </c>
      <c r="R1" s="3"/>
      <c r="S1" s="2" t="s">
        <v>24</v>
      </c>
      <c r="T1" s="17"/>
      <c r="U1" s="3"/>
    </row>
    <row r="2" spans="1:21" x14ac:dyDescent="0.15">
      <c r="A2" s="2"/>
      <c r="B2" s="2"/>
      <c r="C2" s="2"/>
      <c r="D2" s="2"/>
      <c r="E2" s="21"/>
      <c r="F2" s="2"/>
      <c r="G2" s="2"/>
      <c r="H2" s="14"/>
      <c r="I2" s="2"/>
      <c r="J2" s="3"/>
      <c r="K2" s="2"/>
      <c r="L2" s="2"/>
      <c r="M2" s="2"/>
      <c r="N2" s="3"/>
      <c r="O2" s="2"/>
      <c r="P2" s="2"/>
      <c r="Q2" s="2"/>
      <c r="R2" s="3"/>
      <c r="S2" s="2"/>
      <c r="T2" s="17"/>
      <c r="U2" s="3"/>
    </row>
    <row r="3" spans="1:21" ht="22" x14ac:dyDescent="0.15">
      <c r="A3" s="54" t="s">
        <v>29</v>
      </c>
      <c r="B3" s="55" t="s">
        <v>42</v>
      </c>
      <c r="C3" s="54" t="s">
        <v>30</v>
      </c>
      <c r="D3" s="57" t="s">
        <v>134</v>
      </c>
      <c r="E3" s="58" t="s">
        <v>46</v>
      </c>
      <c r="F3" s="2" t="s">
        <v>4</v>
      </c>
      <c r="G3" s="2" t="s">
        <v>1</v>
      </c>
      <c r="H3" s="14" t="s">
        <v>2</v>
      </c>
      <c r="I3" s="2" t="s">
        <v>3</v>
      </c>
      <c r="J3" s="3"/>
      <c r="K3" s="2" t="s">
        <v>1</v>
      </c>
      <c r="L3" s="2" t="s">
        <v>2</v>
      </c>
      <c r="M3" s="2" t="s">
        <v>3</v>
      </c>
      <c r="N3" s="3"/>
      <c r="O3" s="2" t="s">
        <v>1</v>
      </c>
      <c r="P3" s="2" t="s">
        <v>2</v>
      </c>
      <c r="Q3" s="2" t="s">
        <v>3</v>
      </c>
      <c r="R3" s="3"/>
      <c r="S3" s="2"/>
      <c r="T3" s="17"/>
      <c r="U3" s="3"/>
    </row>
    <row r="4" spans="1:21" x14ac:dyDescent="0.15">
      <c r="A4" s="54">
        <v>0</v>
      </c>
      <c r="B4" s="54">
        <v>9</v>
      </c>
      <c r="C4" s="54">
        <v>0</v>
      </c>
      <c r="D4" s="57" t="s">
        <v>38</v>
      </c>
      <c r="E4" s="58">
        <v>51116</v>
      </c>
      <c r="F4" s="2" t="s">
        <v>0</v>
      </c>
      <c r="G4" s="8">
        <f t="shared" ref="G4:G12" si="0">ROUND((A4/B4*C4),0)</f>
        <v>0</v>
      </c>
      <c r="H4" s="15">
        <f>ROUND((G4*$G$46),0)</f>
        <v>0</v>
      </c>
      <c r="I4" s="8">
        <f>SUM(G4:H4)</f>
        <v>0</v>
      </c>
      <c r="J4" s="9"/>
      <c r="K4" s="8">
        <f>ROUND((G4*$G$52),0)</f>
        <v>0</v>
      </c>
      <c r="L4" s="15">
        <f>ROUND((K4*$G$46),0)</f>
        <v>0</v>
      </c>
      <c r="M4" s="8">
        <f>SUM(K4:L4)</f>
        <v>0</v>
      </c>
      <c r="N4" s="9"/>
      <c r="O4" s="8">
        <f>ROUND((K4*$G$52),0)</f>
        <v>0</v>
      </c>
      <c r="P4" s="15">
        <f>ROUND((O4*$G$46),0)</f>
        <v>0</v>
      </c>
      <c r="Q4" s="8">
        <f t="shared" ref="Q4:Q6" si="1">SUM(O4:P4)</f>
        <v>0</v>
      </c>
      <c r="R4" s="9"/>
      <c r="S4" s="8">
        <f>SUM(G4,K4,O4)</f>
        <v>0</v>
      </c>
      <c r="T4" s="18" t="str">
        <f>F4</f>
        <v>PI</v>
      </c>
      <c r="U4" s="9"/>
    </row>
    <row r="5" spans="1:21" x14ac:dyDescent="0.15">
      <c r="A5" s="54">
        <v>0</v>
      </c>
      <c r="B5" s="54">
        <v>9</v>
      </c>
      <c r="C5" s="54">
        <v>0</v>
      </c>
      <c r="D5" s="57" t="s">
        <v>38</v>
      </c>
      <c r="E5" s="58">
        <v>51116</v>
      </c>
      <c r="F5" s="2" t="s">
        <v>0</v>
      </c>
      <c r="G5" s="8">
        <f t="shared" si="0"/>
        <v>0</v>
      </c>
      <c r="H5" s="15">
        <f t="shared" ref="H5:H10" si="2">ROUND((G5*$G$46),0)</f>
        <v>0</v>
      </c>
      <c r="I5" s="8">
        <f t="shared" ref="I5:I6" si="3">SUM(G5:H5)</f>
        <v>0</v>
      </c>
      <c r="J5" s="9"/>
      <c r="K5" s="8">
        <f t="shared" ref="K5:K14" si="4">ROUND((G5*$G$52),0)</f>
        <v>0</v>
      </c>
      <c r="L5" s="15">
        <f t="shared" ref="L5:L10" si="5">ROUND((K5*$G$46),0)</f>
        <v>0</v>
      </c>
      <c r="M5" s="8">
        <f t="shared" ref="M5:M6" si="6">SUM(K5:L5)</f>
        <v>0</v>
      </c>
      <c r="N5" s="9"/>
      <c r="O5" s="8">
        <f t="shared" ref="O5:O14" si="7">ROUND((K5*$G$52),0)</f>
        <v>0</v>
      </c>
      <c r="P5" s="15">
        <f t="shared" ref="P5:P10" si="8">ROUND((O5*$G$46),0)</f>
        <v>0</v>
      </c>
      <c r="Q5" s="8">
        <f t="shared" si="1"/>
        <v>0</v>
      </c>
      <c r="R5" s="9"/>
      <c r="S5" s="8">
        <f t="shared" ref="S5:S14" si="9">SUM(G5,K5,O5)</f>
        <v>0</v>
      </c>
      <c r="T5" s="18" t="str">
        <f t="shared" ref="T5:T44" si="10">F5</f>
        <v>PI</v>
      </c>
      <c r="U5" s="9"/>
    </row>
    <row r="6" spans="1:21" x14ac:dyDescent="0.15">
      <c r="A6" s="54">
        <v>0</v>
      </c>
      <c r="B6" s="54">
        <v>9</v>
      </c>
      <c r="C6" s="54">
        <v>0</v>
      </c>
      <c r="D6" s="57" t="s">
        <v>43</v>
      </c>
      <c r="E6" s="58">
        <v>51118</v>
      </c>
      <c r="F6" s="2" t="s">
        <v>0</v>
      </c>
      <c r="G6" s="8">
        <f t="shared" si="0"/>
        <v>0</v>
      </c>
      <c r="H6" s="15">
        <f t="shared" si="2"/>
        <v>0</v>
      </c>
      <c r="I6" s="8">
        <f t="shared" si="3"/>
        <v>0</v>
      </c>
      <c r="J6" s="9"/>
      <c r="K6" s="8">
        <f t="shared" si="4"/>
        <v>0</v>
      </c>
      <c r="L6" s="15">
        <f t="shared" si="5"/>
        <v>0</v>
      </c>
      <c r="M6" s="8">
        <f t="shared" si="6"/>
        <v>0</v>
      </c>
      <c r="N6" s="9"/>
      <c r="O6" s="8">
        <f t="shared" si="7"/>
        <v>0</v>
      </c>
      <c r="P6" s="15">
        <f t="shared" si="8"/>
        <v>0</v>
      </c>
      <c r="Q6" s="8">
        <f t="shared" si="1"/>
        <v>0</v>
      </c>
      <c r="R6" s="9"/>
      <c r="S6" s="8">
        <f t="shared" si="9"/>
        <v>0</v>
      </c>
      <c r="T6" s="18" t="str">
        <f t="shared" si="10"/>
        <v>PI</v>
      </c>
      <c r="U6" s="9"/>
    </row>
    <row r="7" spans="1:21" x14ac:dyDescent="0.15">
      <c r="A7" s="54">
        <v>0</v>
      </c>
      <c r="B7" s="54">
        <v>9</v>
      </c>
      <c r="C7" s="54">
        <v>0</v>
      </c>
      <c r="D7" s="57" t="s">
        <v>43</v>
      </c>
      <c r="E7" s="58">
        <v>51118</v>
      </c>
      <c r="F7" s="2" t="s">
        <v>0</v>
      </c>
      <c r="G7" s="8">
        <f t="shared" si="0"/>
        <v>0</v>
      </c>
      <c r="H7" s="15">
        <f t="shared" si="2"/>
        <v>0</v>
      </c>
      <c r="I7" s="8">
        <f>SUM(G7:H7)</f>
        <v>0</v>
      </c>
      <c r="J7" s="9"/>
      <c r="K7" s="8">
        <f t="shared" si="4"/>
        <v>0</v>
      </c>
      <c r="L7" s="15">
        <f t="shared" si="5"/>
        <v>0</v>
      </c>
      <c r="M7" s="8">
        <f>SUM(K7:L7)</f>
        <v>0</v>
      </c>
      <c r="N7" s="9"/>
      <c r="O7" s="8">
        <f t="shared" si="7"/>
        <v>0</v>
      </c>
      <c r="P7" s="15">
        <f t="shared" si="8"/>
        <v>0</v>
      </c>
      <c r="Q7" s="8">
        <f t="shared" ref="Q7:Q13" si="11">SUM(O7:P7)</f>
        <v>0</v>
      </c>
      <c r="R7" s="9"/>
      <c r="S7" s="8">
        <f t="shared" si="9"/>
        <v>0</v>
      </c>
      <c r="T7" s="18" t="str">
        <f t="shared" si="10"/>
        <v>PI</v>
      </c>
      <c r="U7" s="9"/>
    </row>
    <row r="8" spans="1:21" x14ac:dyDescent="0.15">
      <c r="A8" s="54">
        <v>0</v>
      </c>
      <c r="B8" s="54">
        <v>12</v>
      </c>
      <c r="C8" s="54">
        <v>0</v>
      </c>
      <c r="D8" s="57" t="s">
        <v>131</v>
      </c>
      <c r="E8" s="58">
        <v>51119</v>
      </c>
      <c r="F8" s="2" t="s">
        <v>0</v>
      </c>
      <c r="G8" s="8">
        <f t="shared" si="0"/>
        <v>0</v>
      </c>
      <c r="H8" s="15">
        <f t="shared" si="2"/>
        <v>0</v>
      </c>
      <c r="I8" s="8">
        <f>SUM(G8:H8)</f>
        <v>0</v>
      </c>
      <c r="J8" s="9"/>
      <c r="K8" s="8">
        <f t="shared" si="4"/>
        <v>0</v>
      </c>
      <c r="L8" s="15">
        <f t="shared" si="5"/>
        <v>0</v>
      </c>
      <c r="M8" s="8">
        <f>SUM(K8:L8)</f>
        <v>0</v>
      </c>
      <c r="N8" s="9"/>
      <c r="O8" s="8">
        <f t="shared" si="7"/>
        <v>0</v>
      </c>
      <c r="P8" s="15">
        <f t="shared" si="8"/>
        <v>0</v>
      </c>
      <c r="Q8" s="8"/>
      <c r="R8" s="9"/>
      <c r="S8" s="8">
        <f t="shared" si="9"/>
        <v>0</v>
      </c>
      <c r="T8" s="18" t="str">
        <f t="shared" si="10"/>
        <v>PI</v>
      </c>
      <c r="U8" s="9"/>
    </row>
    <row r="9" spans="1:21" x14ac:dyDescent="0.15">
      <c r="A9" s="54">
        <v>0</v>
      </c>
      <c r="B9" s="54">
        <v>12</v>
      </c>
      <c r="C9" s="54">
        <v>0</v>
      </c>
      <c r="D9" s="57" t="s">
        <v>131</v>
      </c>
      <c r="E9" s="58">
        <v>51119</v>
      </c>
      <c r="F9" s="2" t="s">
        <v>0</v>
      </c>
      <c r="G9" s="8">
        <f t="shared" si="0"/>
        <v>0</v>
      </c>
      <c r="H9" s="15">
        <f t="shared" si="2"/>
        <v>0</v>
      </c>
      <c r="I9" s="8">
        <f>SUM(G9:H9)</f>
        <v>0</v>
      </c>
      <c r="J9" s="9"/>
      <c r="K9" s="8">
        <f t="shared" si="4"/>
        <v>0</v>
      </c>
      <c r="L9" s="15">
        <f t="shared" si="5"/>
        <v>0</v>
      </c>
      <c r="M9" s="8">
        <f>SUM(K9:L9)</f>
        <v>0</v>
      </c>
      <c r="N9" s="9"/>
      <c r="O9" s="8">
        <f t="shared" si="7"/>
        <v>0</v>
      </c>
      <c r="P9" s="15">
        <f t="shared" si="8"/>
        <v>0</v>
      </c>
      <c r="Q9" s="8"/>
      <c r="R9" s="9"/>
      <c r="S9" s="8">
        <f t="shared" si="9"/>
        <v>0</v>
      </c>
      <c r="T9" s="18" t="str">
        <f t="shared" si="10"/>
        <v>PI</v>
      </c>
      <c r="U9" s="9"/>
    </row>
    <row r="10" spans="1:21" x14ac:dyDescent="0.15">
      <c r="A10" s="54">
        <v>0</v>
      </c>
      <c r="B10" s="55">
        <v>12</v>
      </c>
      <c r="C10" s="54">
        <v>0</v>
      </c>
      <c r="D10" s="57" t="s">
        <v>40</v>
      </c>
      <c r="E10" s="58">
        <v>51119</v>
      </c>
      <c r="F10" s="2" t="s">
        <v>59</v>
      </c>
      <c r="G10" s="8">
        <f t="shared" si="0"/>
        <v>0</v>
      </c>
      <c r="H10" s="15">
        <f t="shared" si="2"/>
        <v>0</v>
      </c>
      <c r="I10" s="8">
        <f t="shared" ref="I10:I13" si="12">SUM(G10:H10)</f>
        <v>0</v>
      </c>
      <c r="J10" s="9"/>
      <c r="K10" s="8">
        <f t="shared" si="4"/>
        <v>0</v>
      </c>
      <c r="L10" s="15">
        <f t="shared" si="5"/>
        <v>0</v>
      </c>
      <c r="M10" s="8">
        <f t="shared" ref="M10:M13" si="13">SUM(K10:L10)</f>
        <v>0</v>
      </c>
      <c r="N10" s="9"/>
      <c r="O10" s="8">
        <f t="shared" si="7"/>
        <v>0</v>
      </c>
      <c r="P10" s="15">
        <f t="shared" si="8"/>
        <v>0</v>
      </c>
      <c r="Q10" s="8">
        <f t="shared" si="11"/>
        <v>0</v>
      </c>
      <c r="R10" s="9"/>
      <c r="S10" s="8">
        <f>SUM(G10,K10,O10)</f>
        <v>0</v>
      </c>
      <c r="T10" s="18" t="str">
        <f t="shared" si="10"/>
        <v>Full Time Technician</v>
      </c>
      <c r="U10" s="9"/>
    </row>
    <row r="11" spans="1:21" x14ac:dyDescent="0.15">
      <c r="A11" s="54">
        <v>0</v>
      </c>
      <c r="B11" s="55">
        <v>12</v>
      </c>
      <c r="C11" s="54">
        <v>0</v>
      </c>
      <c r="D11" s="57" t="s">
        <v>39</v>
      </c>
      <c r="E11" s="58">
        <v>51410</v>
      </c>
      <c r="F11" s="2" t="s">
        <v>45</v>
      </c>
      <c r="G11" s="8">
        <f t="shared" si="0"/>
        <v>0</v>
      </c>
      <c r="H11" s="15">
        <f>ROUND((G11*$G$49),0)</f>
        <v>0</v>
      </c>
      <c r="I11" s="8">
        <f t="shared" si="12"/>
        <v>0</v>
      </c>
      <c r="J11" s="9"/>
      <c r="K11" s="8">
        <f t="shared" si="4"/>
        <v>0</v>
      </c>
      <c r="L11" s="15">
        <f>ROUND((K11*$G$49),0)</f>
        <v>0</v>
      </c>
      <c r="M11" s="8">
        <f t="shared" si="13"/>
        <v>0</v>
      </c>
      <c r="N11" s="9"/>
      <c r="O11" s="8">
        <f t="shared" si="7"/>
        <v>0</v>
      </c>
      <c r="P11" s="15">
        <f>ROUND((O11*$G$49),0)</f>
        <v>0</v>
      </c>
      <c r="Q11" s="8">
        <f t="shared" si="11"/>
        <v>0</v>
      </c>
      <c r="R11" s="9"/>
      <c r="S11" s="8">
        <f t="shared" si="9"/>
        <v>0</v>
      </c>
      <c r="T11" s="18" t="str">
        <f t="shared" si="10"/>
        <v>Hourly Technician</v>
      </c>
      <c r="U11" s="9"/>
    </row>
    <row r="12" spans="1:21" x14ac:dyDescent="0.15">
      <c r="A12" s="54">
        <v>0</v>
      </c>
      <c r="B12" s="54">
        <v>12</v>
      </c>
      <c r="C12" s="54">
        <v>0</v>
      </c>
      <c r="D12" s="57" t="s">
        <v>40</v>
      </c>
      <c r="E12" s="58">
        <v>51119</v>
      </c>
      <c r="F12" s="2" t="s">
        <v>64</v>
      </c>
      <c r="G12" s="8">
        <f t="shared" si="0"/>
        <v>0</v>
      </c>
      <c r="H12" s="15">
        <f>ROUND((G12*$G$47),0)</f>
        <v>0</v>
      </c>
      <c r="I12" s="8">
        <f t="shared" si="12"/>
        <v>0</v>
      </c>
      <c r="J12" s="9"/>
      <c r="K12" s="8">
        <f t="shared" si="4"/>
        <v>0</v>
      </c>
      <c r="L12" s="15">
        <f>ROUND((K12*$G$47),0)</f>
        <v>0</v>
      </c>
      <c r="M12" s="8">
        <f t="shared" si="13"/>
        <v>0</v>
      </c>
      <c r="N12" s="9"/>
      <c r="O12" s="8">
        <f t="shared" si="7"/>
        <v>0</v>
      </c>
      <c r="P12" s="15">
        <f>ROUND((O12*$G$47),0)</f>
        <v>0</v>
      </c>
      <c r="Q12" s="8">
        <f t="shared" si="11"/>
        <v>0</v>
      </c>
      <c r="R12" s="9"/>
      <c r="S12" s="8">
        <f t="shared" si="9"/>
        <v>0</v>
      </c>
      <c r="T12" s="18" t="str">
        <f t="shared" si="10"/>
        <v>Postdoc*</v>
      </c>
      <c r="U12" s="9"/>
    </row>
    <row r="13" spans="1:21" x14ac:dyDescent="0.15">
      <c r="A13" s="102" t="s">
        <v>57</v>
      </c>
      <c r="B13" s="103"/>
      <c r="C13" s="56">
        <v>0</v>
      </c>
      <c r="D13" s="57" t="s">
        <v>60</v>
      </c>
      <c r="E13" s="58">
        <v>51112</v>
      </c>
      <c r="F13" s="2" t="s">
        <v>60</v>
      </c>
      <c r="G13" s="8">
        <f>ROUND((C13*C14),0)</f>
        <v>0</v>
      </c>
      <c r="H13" s="15">
        <f>ROUND((G13*$G$48),0)</f>
        <v>0</v>
      </c>
      <c r="I13" s="8">
        <f t="shared" si="12"/>
        <v>0</v>
      </c>
      <c r="J13" s="9"/>
      <c r="K13" s="8">
        <f t="shared" si="4"/>
        <v>0</v>
      </c>
      <c r="L13" s="15">
        <f>ROUND((K13*$G$48),0)</f>
        <v>0</v>
      </c>
      <c r="M13" s="8">
        <f t="shared" si="13"/>
        <v>0</v>
      </c>
      <c r="N13" s="9"/>
      <c r="O13" s="8">
        <f t="shared" si="7"/>
        <v>0</v>
      </c>
      <c r="P13" s="15">
        <f>ROUND((O13*$G$48),0)</f>
        <v>0</v>
      </c>
      <c r="Q13" s="8">
        <f t="shared" si="11"/>
        <v>0</v>
      </c>
      <c r="R13" s="9"/>
      <c r="S13" s="8">
        <f t="shared" si="9"/>
        <v>0</v>
      </c>
      <c r="T13" s="18" t="str">
        <f t="shared" si="10"/>
        <v>Grad Student</v>
      </c>
      <c r="U13" s="9"/>
    </row>
    <row r="14" spans="1:21" x14ac:dyDescent="0.15">
      <c r="A14" s="102" t="s">
        <v>58</v>
      </c>
      <c r="B14" s="103"/>
      <c r="C14" s="56">
        <v>0</v>
      </c>
      <c r="D14" s="57" t="s">
        <v>132</v>
      </c>
      <c r="E14" s="58">
        <v>51450</v>
      </c>
      <c r="F14" s="2" t="s">
        <v>61</v>
      </c>
      <c r="G14" s="8">
        <v>0</v>
      </c>
      <c r="H14" s="15">
        <f>ROUND((G14*$G$49),0)</f>
        <v>0</v>
      </c>
      <c r="I14" s="8">
        <f>SUM(G14,H14)</f>
        <v>0</v>
      </c>
      <c r="J14" s="9"/>
      <c r="K14" s="8">
        <f t="shared" si="4"/>
        <v>0</v>
      </c>
      <c r="L14" s="15">
        <f>ROUND((K14*$G$49),0)</f>
        <v>0</v>
      </c>
      <c r="M14" s="8">
        <f>SUM(K14,L14)</f>
        <v>0</v>
      </c>
      <c r="N14" s="9"/>
      <c r="O14" s="8">
        <f t="shared" si="7"/>
        <v>0</v>
      </c>
      <c r="P14" s="15">
        <f>ROUND((O14*$G$49),0)</f>
        <v>0</v>
      </c>
      <c r="Q14" s="8">
        <f>SUM(O14,P14)</f>
        <v>0</v>
      </c>
      <c r="R14" s="9"/>
      <c r="S14" s="8">
        <f t="shared" si="9"/>
        <v>0</v>
      </c>
      <c r="T14" s="18" t="str">
        <f t="shared" si="10"/>
        <v>Undergrad - hourly</v>
      </c>
      <c r="U14" s="9"/>
    </row>
    <row r="15" spans="1:21" x14ac:dyDescent="0.15">
      <c r="A15" s="39"/>
      <c r="B15" s="39"/>
      <c r="C15" s="39"/>
      <c r="D15" s="40"/>
      <c r="E15" s="59">
        <v>51800</v>
      </c>
      <c r="F15" s="24" t="s">
        <v>2</v>
      </c>
      <c r="G15" s="25"/>
      <c r="H15" s="26">
        <f>SUM(H4:H14)</f>
        <v>0</v>
      </c>
      <c r="I15" s="25"/>
      <c r="J15" s="27"/>
      <c r="K15" s="25"/>
      <c r="L15" s="25">
        <f>SUM(L4:L14)</f>
        <v>0</v>
      </c>
      <c r="M15" s="25"/>
      <c r="N15" s="27"/>
      <c r="O15" s="25"/>
      <c r="P15" s="25">
        <f>SUM(P4:P14)</f>
        <v>0</v>
      </c>
      <c r="Q15" s="25"/>
      <c r="R15" s="27"/>
      <c r="S15" s="25">
        <f>SUM(H15,L15,P15)</f>
        <v>0</v>
      </c>
      <c r="T15" s="75" t="str">
        <f t="shared" si="10"/>
        <v>Fringe</v>
      </c>
      <c r="U15" s="9"/>
    </row>
    <row r="16" spans="1:21" x14ac:dyDescent="0.15">
      <c r="A16" s="61"/>
      <c r="B16" s="6"/>
      <c r="C16" s="6"/>
      <c r="D16" s="41"/>
      <c r="E16" s="59">
        <v>51000</v>
      </c>
      <c r="F16" s="24" t="s">
        <v>9</v>
      </c>
      <c r="G16" s="25">
        <f>ROUND(SUM(G4:G15),0)</f>
        <v>0</v>
      </c>
      <c r="H16" s="26"/>
      <c r="I16" s="25"/>
      <c r="J16" s="27"/>
      <c r="K16" s="25">
        <f>SUM(K4:K15)</f>
        <v>0</v>
      </c>
      <c r="L16" s="25"/>
      <c r="M16" s="25"/>
      <c r="N16" s="27"/>
      <c r="O16" s="25">
        <f>SUM(O4:O15)</f>
        <v>0</v>
      </c>
      <c r="P16" s="25"/>
      <c r="Q16" s="25"/>
      <c r="R16" s="27"/>
      <c r="S16" s="25">
        <f>SUM(G16,K16,O16)</f>
        <v>0</v>
      </c>
      <c r="T16" s="75" t="str">
        <f t="shared" si="10"/>
        <v>Salaries</v>
      </c>
      <c r="U16" s="9"/>
    </row>
    <row r="17" spans="1:21" x14ac:dyDescent="0.15">
      <c r="A17" s="6"/>
      <c r="B17" s="6"/>
      <c r="C17" s="38"/>
      <c r="D17" s="41"/>
      <c r="E17" s="58"/>
      <c r="F17" s="2" t="s">
        <v>10</v>
      </c>
      <c r="G17" s="8"/>
      <c r="H17" s="15"/>
      <c r="I17" s="8">
        <f>SUM(I4:I16)</f>
        <v>0</v>
      </c>
      <c r="J17" s="9"/>
      <c r="K17" s="8"/>
      <c r="L17" s="8"/>
      <c r="M17" s="8">
        <f>SUM(M4:M16)</f>
        <v>0</v>
      </c>
      <c r="N17" s="9"/>
      <c r="O17" s="8"/>
      <c r="P17" s="8"/>
      <c r="Q17" s="8">
        <f>SUM(Q4:Q16)</f>
        <v>0</v>
      </c>
      <c r="R17" s="9"/>
      <c r="S17" s="8">
        <f>SUM(I17,M17,Q17)</f>
        <v>0</v>
      </c>
      <c r="T17" s="18" t="str">
        <f t="shared" si="10"/>
        <v>Fringe and Salaries</v>
      </c>
      <c r="U17" s="9"/>
    </row>
    <row r="18" spans="1:21" x14ac:dyDescent="0.15">
      <c r="A18" s="6"/>
      <c r="B18" s="6"/>
      <c r="C18" s="38"/>
      <c r="D18" s="41"/>
      <c r="E18" s="59">
        <v>51990</v>
      </c>
      <c r="F18" s="24" t="s">
        <v>54</v>
      </c>
      <c r="G18" s="25"/>
      <c r="H18" s="26"/>
      <c r="I18" s="25">
        <v>0</v>
      </c>
      <c r="J18" s="27"/>
      <c r="K18" s="25"/>
      <c r="L18" s="25"/>
      <c r="M18" s="25">
        <v>0</v>
      </c>
      <c r="N18" s="27"/>
      <c r="O18" s="25"/>
      <c r="P18" s="25"/>
      <c r="Q18" s="25">
        <v>0</v>
      </c>
      <c r="R18" s="27"/>
      <c r="S18" s="25">
        <f t="shared" ref="S18:S19" si="14">SUM(I18,M18,Q18)</f>
        <v>0</v>
      </c>
      <c r="T18" s="75" t="str">
        <f t="shared" si="10"/>
        <v>Honorarium/Consultant</v>
      </c>
      <c r="U18" s="9"/>
    </row>
    <row r="19" spans="1:21" x14ac:dyDescent="0.15">
      <c r="A19" s="6"/>
      <c r="B19" s="6"/>
      <c r="C19" s="6"/>
      <c r="D19" s="41"/>
      <c r="E19" s="59">
        <v>52000</v>
      </c>
      <c r="F19" s="24" t="s">
        <v>14</v>
      </c>
      <c r="G19" s="25"/>
      <c r="H19" s="26"/>
      <c r="I19" s="25">
        <v>0</v>
      </c>
      <c r="J19" s="27"/>
      <c r="K19" s="25"/>
      <c r="L19" s="25"/>
      <c r="M19" s="25">
        <v>0</v>
      </c>
      <c r="N19" s="27"/>
      <c r="O19" s="25"/>
      <c r="P19" s="25"/>
      <c r="Q19" s="25">
        <v>0</v>
      </c>
      <c r="R19" s="27"/>
      <c r="S19" s="25">
        <f t="shared" si="14"/>
        <v>0</v>
      </c>
      <c r="T19" s="75" t="str">
        <f t="shared" si="10"/>
        <v>Materials &amp; Supplies</v>
      </c>
      <c r="U19" s="9"/>
    </row>
    <row r="20" spans="1:21" x14ac:dyDescent="0.15">
      <c r="A20" s="6"/>
      <c r="B20" s="6"/>
      <c r="C20" s="6"/>
      <c r="D20" s="41"/>
      <c r="E20" s="58"/>
      <c r="F20" s="2" t="s">
        <v>11</v>
      </c>
      <c r="G20" s="8"/>
      <c r="H20" s="15"/>
      <c r="I20" s="8">
        <f>SUM(H21:H22)</f>
        <v>0</v>
      </c>
      <c r="J20" s="9"/>
      <c r="K20" s="8"/>
      <c r="L20" s="8"/>
      <c r="M20" s="8">
        <f>SUM(L21:L22)</f>
        <v>0</v>
      </c>
      <c r="N20" s="9"/>
      <c r="O20" s="8"/>
      <c r="P20" s="8"/>
      <c r="Q20" s="8">
        <f>SUM(P21:P22)</f>
        <v>0</v>
      </c>
      <c r="R20" s="9"/>
      <c r="S20" s="30">
        <f>SUM(I20,M20,Q20)</f>
        <v>0</v>
      </c>
      <c r="T20" s="18" t="str">
        <f t="shared" si="10"/>
        <v>Travel</v>
      </c>
      <c r="U20" s="9"/>
    </row>
    <row r="21" spans="1:21" x14ac:dyDescent="0.15">
      <c r="A21" s="6"/>
      <c r="B21" s="6"/>
      <c r="C21" s="6"/>
      <c r="D21" s="41"/>
      <c r="E21" s="59">
        <v>53100</v>
      </c>
      <c r="F21" s="24"/>
      <c r="G21" s="25" t="s">
        <v>68</v>
      </c>
      <c r="H21" s="26">
        <v>0</v>
      </c>
      <c r="I21" s="25"/>
      <c r="J21" s="27"/>
      <c r="K21" s="25" t="s">
        <v>68</v>
      </c>
      <c r="L21" s="25">
        <v>0</v>
      </c>
      <c r="M21" s="25"/>
      <c r="N21" s="27"/>
      <c r="O21" s="25" t="s">
        <v>68</v>
      </c>
      <c r="P21" s="25">
        <v>0</v>
      </c>
      <c r="Q21" s="25"/>
      <c r="R21" s="27"/>
      <c r="S21" s="25">
        <f>SUM(H21,L21,P21)</f>
        <v>0</v>
      </c>
      <c r="T21" s="75" t="str">
        <f>G21</f>
        <v>Domestic</v>
      </c>
      <c r="U21" s="9"/>
    </row>
    <row r="22" spans="1:21" x14ac:dyDescent="0.15">
      <c r="A22" s="6"/>
      <c r="B22" s="6"/>
      <c r="C22" s="6"/>
      <c r="D22" s="41"/>
      <c r="E22" s="59">
        <v>53130</v>
      </c>
      <c r="F22" s="24"/>
      <c r="G22" s="25" t="s">
        <v>69</v>
      </c>
      <c r="H22" s="26">
        <v>0</v>
      </c>
      <c r="I22" s="25"/>
      <c r="J22" s="27"/>
      <c r="K22" s="25" t="s">
        <v>69</v>
      </c>
      <c r="L22" s="24">
        <v>0</v>
      </c>
      <c r="M22" s="25"/>
      <c r="N22" s="27"/>
      <c r="O22" s="25" t="s">
        <v>69</v>
      </c>
      <c r="P22" s="25">
        <v>0</v>
      </c>
      <c r="Q22" s="25"/>
      <c r="R22" s="27"/>
      <c r="S22" s="25">
        <f>SUM(H22,L22,P22)</f>
        <v>0</v>
      </c>
      <c r="T22" s="75" t="str">
        <f>G22</f>
        <v>International</v>
      </c>
      <c r="U22" s="9"/>
    </row>
    <row r="23" spans="1:21" x14ac:dyDescent="0.15">
      <c r="A23" s="6"/>
      <c r="B23" s="6"/>
      <c r="C23" s="6"/>
      <c r="D23" s="41"/>
      <c r="E23" s="59">
        <v>53000</v>
      </c>
      <c r="F23" s="24" t="s">
        <v>65</v>
      </c>
      <c r="G23" s="25"/>
      <c r="H23" s="26"/>
      <c r="I23" s="25">
        <f>SUM(H24:H26)</f>
        <v>0</v>
      </c>
      <c r="J23" s="27"/>
      <c r="K23" s="25"/>
      <c r="L23" s="25"/>
      <c r="M23" s="25">
        <f>SUM(L24:L26)</f>
        <v>0</v>
      </c>
      <c r="N23" s="27"/>
      <c r="O23" s="25"/>
      <c r="P23" s="25"/>
      <c r="Q23" s="25">
        <f>SUM(P24:P26)</f>
        <v>0</v>
      </c>
      <c r="R23" s="27"/>
      <c r="S23" s="25">
        <f t="shared" ref="S23" si="15">SUM(I23,M23,Q23)</f>
        <v>0</v>
      </c>
      <c r="T23" s="75" t="str">
        <f t="shared" si="10"/>
        <v>Current Services</v>
      </c>
      <c r="U23" s="9"/>
    </row>
    <row r="24" spans="1:21" s="31" customFormat="1" x14ac:dyDescent="0.15">
      <c r="A24" s="6"/>
      <c r="B24" s="6"/>
      <c r="C24" s="6"/>
      <c r="D24" s="41"/>
      <c r="E24" s="58"/>
      <c r="F24" s="8"/>
      <c r="G24" s="62" t="s">
        <v>66</v>
      </c>
      <c r="H24" s="29">
        <v>0</v>
      </c>
      <c r="I24" s="30"/>
      <c r="J24" s="9"/>
      <c r="K24" s="62" t="s">
        <v>66</v>
      </c>
      <c r="L24" s="29">
        <v>0</v>
      </c>
      <c r="M24" s="30"/>
      <c r="N24" s="9"/>
      <c r="O24" s="62" t="s">
        <v>66</v>
      </c>
      <c r="P24" s="29">
        <v>0</v>
      </c>
      <c r="Q24" s="30"/>
      <c r="R24" s="9"/>
      <c r="S24" s="30">
        <f>SUM(H24,L24,P24)</f>
        <v>0</v>
      </c>
      <c r="T24" s="18" t="str">
        <f>G24</f>
        <v>Publications</v>
      </c>
      <c r="U24" s="9"/>
    </row>
    <row r="25" spans="1:21" s="31" customFormat="1" x14ac:dyDescent="0.15">
      <c r="A25" s="6"/>
      <c r="B25" s="6"/>
      <c r="C25" s="6"/>
      <c r="D25" s="41"/>
      <c r="E25" s="58"/>
      <c r="F25" s="8"/>
      <c r="G25" s="62" t="s">
        <v>67</v>
      </c>
      <c r="H25" s="29">
        <v>0</v>
      </c>
      <c r="I25" s="30"/>
      <c r="J25" s="9"/>
      <c r="K25" s="62" t="s">
        <v>67</v>
      </c>
      <c r="L25" s="29">
        <v>0</v>
      </c>
      <c r="M25" s="30"/>
      <c r="N25" s="9"/>
      <c r="O25" s="62" t="s">
        <v>67</v>
      </c>
      <c r="P25" s="29">
        <v>0</v>
      </c>
      <c r="Q25" s="30"/>
      <c r="R25" s="9"/>
      <c r="S25" s="30">
        <f>SUM(H25,L25,P25)</f>
        <v>0</v>
      </c>
      <c r="T25" s="18" t="str">
        <f>G25</f>
        <v>Computer Svcs</v>
      </c>
      <c r="U25" s="9"/>
    </row>
    <row r="26" spans="1:21" s="31" customFormat="1" x14ac:dyDescent="0.15">
      <c r="A26" s="6"/>
      <c r="B26" s="6"/>
      <c r="C26" s="6"/>
      <c r="D26" s="41"/>
      <c r="E26" s="58"/>
      <c r="F26" s="8"/>
      <c r="G26" s="62" t="s">
        <v>16</v>
      </c>
      <c r="H26" s="29">
        <v>0</v>
      </c>
      <c r="I26" s="30"/>
      <c r="J26" s="9"/>
      <c r="K26" s="62" t="s">
        <v>16</v>
      </c>
      <c r="L26" s="29">
        <v>0</v>
      </c>
      <c r="M26" s="30"/>
      <c r="N26" s="9"/>
      <c r="O26" s="62" t="s">
        <v>16</v>
      </c>
      <c r="P26" s="29">
        <v>0</v>
      </c>
      <c r="Q26" s="30"/>
      <c r="R26" s="9"/>
      <c r="S26" s="30">
        <f>SUM(H26,L26,P26)</f>
        <v>0</v>
      </c>
      <c r="T26" s="18" t="str">
        <f>G26</f>
        <v>Other</v>
      </c>
      <c r="U26" s="9"/>
    </row>
    <row r="27" spans="1:21" x14ac:dyDescent="0.15">
      <c r="A27" s="6"/>
      <c r="B27" s="6"/>
      <c r="C27" s="6"/>
      <c r="D27" s="41"/>
      <c r="E27" s="37">
        <v>54000</v>
      </c>
      <c r="F27" s="24" t="s">
        <v>133</v>
      </c>
      <c r="G27" s="24"/>
      <c r="H27" s="26"/>
      <c r="I27" s="25">
        <v>0</v>
      </c>
      <c r="J27" s="27"/>
      <c r="K27" s="25"/>
      <c r="L27" s="25"/>
      <c r="M27" s="25">
        <v>0</v>
      </c>
      <c r="N27" s="27"/>
      <c r="O27" s="25"/>
      <c r="P27" s="25"/>
      <c r="Q27" s="25">
        <v>0</v>
      </c>
      <c r="R27" s="27"/>
      <c r="S27" s="25">
        <f t="shared" ref="S27:S28" si="16">SUM(I27,M27,Q27)</f>
        <v>0</v>
      </c>
      <c r="T27" s="75" t="str">
        <f t="shared" si="10"/>
        <v>Fixed Charges/Serv Ctrs.</v>
      </c>
      <c r="U27" s="9"/>
    </row>
    <row r="28" spans="1:21" x14ac:dyDescent="0.15">
      <c r="A28" s="6"/>
      <c r="B28" s="6"/>
      <c r="C28" s="6"/>
      <c r="D28" s="41"/>
      <c r="E28" s="37">
        <v>55000</v>
      </c>
      <c r="F28" s="24" t="s">
        <v>13</v>
      </c>
      <c r="G28" s="25"/>
      <c r="H28" s="26"/>
      <c r="I28" s="25">
        <v>0</v>
      </c>
      <c r="J28" s="27"/>
      <c r="K28" s="25"/>
      <c r="L28" s="25"/>
      <c r="M28" s="25">
        <v>0</v>
      </c>
      <c r="N28" s="27"/>
      <c r="O28" s="25"/>
      <c r="P28" s="25"/>
      <c r="Q28" s="25">
        <v>0</v>
      </c>
      <c r="R28" s="27"/>
      <c r="S28" s="25">
        <f t="shared" si="16"/>
        <v>0</v>
      </c>
      <c r="T28" s="75" t="str">
        <f t="shared" si="10"/>
        <v>Equipment</v>
      </c>
      <c r="U28" s="9"/>
    </row>
    <row r="29" spans="1:21" x14ac:dyDescent="0.15">
      <c r="A29" s="6"/>
      <c r="B29" s="6"/>
      <c r="C29" s="6"/>
      <c r="D29" s="41"/>
      <c r="E29" s="37">
        <v>56000</v>
      </c>
      <c r="F29" s="24" t="s">
        <v>26</v>
      </c>
      <c r="G29" s="25"/>
      <c r="H29" s="26"/>
      <c r="I29" s="25">
        <f>$C$13*O56</f>
        <v>0</v>
      </c>
      <c r="J29" s="27"/>
      <c r="K29" s="25"/>
      <c r="L29" s="25"/>
      <c r="M29" s="25">
        <f>$C$13*P56</f>
        <v>0</v>
      </c>
      <c r="N29" s="27"/>
      <c r="O29" s="25"/>
      <c r="P29" s="25"/>
      <c r="Q29" s="25">
        <f>$C$13*Q56</f>
        <v>0</v>
      </c>
      <c r="R29" s="27"/>
      <c r="S29" s="25">
        <f>SUM(I29,M29,Q29)</f>
        <v>0</v>
      </c>
      <c r="T29" s="75" t="str">
        <f t="shared" si="10"/>
        <v>Tuition</v>
      </c>
      <c r="U29" s="9"/>
    </row>
    <row r="30" spans="1:21" x14ac:dyDescent="0.15">
      <c r="A30" s="6"/>
      <c r="B30" s="6"/>
      <c r="C30" s="6"/>
      <c r="D30" s="41"/>
      <c r="E30" s="37">
        <v>56962</v>
      </c>
      <c r="F30" s="24" t="s">
        <v>12</v>
      </c>
      <c r="G30" s="25"/>
      <c r="H30" s="26"/>
      <c r="I30" s="25">
        <f>SUM(H31:H34)</f>
        <v>0</v>
      </c>
      <c r="J30" s="27"/>
      <c r="K30" s="25"/>
      <c r="L30" s="25"/>
      <c r="M30" s="25">
        <f>SUM(L31:L34)</f>
        <v>0</v>
      </c>
      <c r="N30" s="27"/>
      <c r="O30" s="25"/>
      <c r="P30" s="25"/>
      <c r="Q30" s="25">
        <f>SUM(P31:P34)</f>
        <v>0</v>
      </c>
      <c r="R30" s="27"/>
      <c r="S30" s="25">
        <f>SUM(I30,M30,Q30)</f>
        <v>0</v>
      </c>
      <c r="T30" s="75" t="str">
        <f t="shared" si="10"/>
        <v>Participant Support</v>
      </c>
      <c r="U30" s="9"/>
    </row>
    <row r="31" spans="1:21" x14ac:dyDescent="0.15">
      <c r="A31" s="6"/>
      <c r="B31" s="6"/>
      <c r="C31" s="6"/>
      <c r="D31" s="41"/>
      <c r="E31" s="58"/>
      <c r="F31" s="28"/>
      <c r="G31" s="30" t="s">
        <v>37</v>
      </c>
      <c r="H31" s="15">
        <v>0</v>
      </c>
      <c r="I31" s="8"/>
      <c r="J31" s="9"/>
      <c r="K31" s="8" t="s">
        <v>37</v>
      </c>
      <c r="L31" s="8">
        <v>0</v>
      </c>
      <c r="M31" s="8"/>
      <c r="N31" s="9"/>
      <c r="O31" s="8" t="s">
        <v>37</v>
      </c>
      <c r="P31" s="8">
        <v>0</v>
      </c>
      <c r="Q31" s="8"/>
      <c r="R31" s="9"/>
      <c r="S31" s="30">
        <f>SUM(H31,L31,P31)</f>
        <v>0</v>
      </c>
      <c r="T31" s="18" t="str">
        <f>G31</f>
        <v>Stipend</v>
      </c>
      <c r="U31" s="9"/>
    </row>
    <row r="32" spans="1:21" x14ac:dyDescent="0.15">
      <c r="A32" s="6"/>
      <c r="B32" s="6"/>
      <c r="C32" s="6"/>
      <c r="D32" s="41"/>
      <c r="E32" s="58"/>
      <c r="F32" s="28"/>
      <c r="G32" s="30" t="s">
        <v>11</v>
      </c>
      <c r="H32" s="15">
        <v>0</v>
      </c>
      <c r="I32" s="8"/>
      <c r="J32" s="9"/>
      <c r="K32" s="8" t="s">
        <v>11</v>
      </c>
      <c r="L32" s="8">
        <v>0</v>
      </c>
      <c r="M32" s="8"/>
      <c r="N32" s="9"/>
      <c r="O32" s="8" t="s">
        <v>11</v>
      </c>
      <c r="P32" s="8">
        <v>0</v>
      </c>
      <c r="Q32" s="8"/>
      <c r="R32" s="9"/>
      <c r="S32" s="30">
        <f>SUM(H32,L32,P32)</f>
        <v>0</v>
      </c>
      <c r="T32" s="18" t="str">
        <f t="shared" ref="T32:T34" si="17">G32</f>
        <v>Travel</v>
      </c>
      <c r="U32" s="9"/>
    </row>
    <row r="33" spans="1:21" x14ac:dyDescent="0.15">
      <c r="A33" s="6"/>
      <c r="B33" s="6"/>
      <c r="C33" s="6"/>
      <c r="D33" s="41"/>
      <c r="E33" s="58"/>
      <c r="F33" s="28"/>
      <c r="G33" s="30" t="s">
        <v>44</v>
      </c>
      <c r="H33" s="15">
        <v>0</v>
      </c>
      <c r="I33" s="8"/>
      <c r="J33" s="9"/>
      <c r="K33" s="8" t="s">
        <v>44</v>
      </c>
      <c r="L33" s="8">
        <v>0</v>
      </c>
      <c r="M33" s="8"/>
      <c r="N33" s="9"/>
      <c r="O33" s="8" t="s">
        <v>44</v>
      </c>
      <c r="P33" s="8">
        <v>0</v>
      </c>
      <c r="Q33" s="8"/>
      <c r="R33" s="9"/>
      <c r="S33" s="30">
        <f>SUM(H33,L33,P33)</f>
        <v>0</v>
      </c>
      <c r="T33" s="18" t="str">
        <f t="shared" si="17"/>
        <v>Subsistence</v>
      </c>
      <c r="U33" s="9"/>
    </row>
    <row r="34" spans="1:21" x14ac:dyDescent="0.15">
      <c r="A34" s="6"/>
      <c r="B34" s="6"/>
      <c r="C34" s="6"/>
      <c r="D34" s="41"/>
      <c r="E34" s="58"/>
      <c r="F34" s="28"/>
      <c r="G34" s="30" t="s">
        <v>16</v>
      </c>
      <c r="H34" s="15">
        <v>0</v>
      </c>
      <c r="I34" s="8"/>
      <c r="J34" s="9"/>
      <c r="K34" s="8" t="s">
        <v>16</v>
      </c>
      <c r="L34" s="8">
        <v>0</v>
      </c>
      <c r="M34" s="8"/>
      <c r="N34" s="9"/>
      <c r="O34" s="8" t="s">
        <v>16</v>
      </c>
      <c r="P34" s="8">
        <v>0</v>
      </c>
      <c r="Q34" s="8"/>
      <c r="R34" s="9"/>
      <c r="S34" s="30">
        <f>SUM(H34,L34,P34)</f>
        <v>0</v>
      </c>
      <c r="T34" s="18" t="str">
        <f t="shared" si="17"/>
        <v>Other</v>
      </c>
      <c r="U34" s="9"/>
    </row>
    <row r="35" spans="1:21" x14ac:dyDescent="0.15">
      <c r="A35" s="6"/>
      <c r="B35" s="6"/>
      <c r="C35" s="6"/>
      <c r="D35" s="41"/>
      <c r="E35" s="59">
        <v>56980</v>
      </c>
      <c r="F35" s="24" t="s">
        <v>15</v>
      </c>
      <c r="G35" s="25" t="s">
        <v>3</v>
      </c>
      <c r="H35" s="33" t="s">
        <v>51</v>
      </c>
      <c r="I35" s="25">
        <f>SUM(G36:G39)</f>
        <v>0</v>
      </c>
      <c r="J35" s="27"/>
      <c r="K35" s="25" t="s">
        <v>3</v>
      </c>
      <c r="L35" s="33" t="s">
        <v>51</v>
      </c>
      <c r="M35" s="25">
        <f>SUM(K36:K39)</f>
        <v>0</v>
      </c>
      <c r="N35" s="27"/>
      <c r="O35" s="25" t="s">
        <v>3</v>
      </c>
      <c r="P35" s="33" t="s">
        <v>51</v>
      </c>
      <c r="Q35" s="25">
        <f>SUM(O36:O39)</f>
        <v>0</v>
      </c>
      <c r="R35" s="27"/>
      <c r="S35" s="25">
        <f>SUM(I35,M35,Q35)</f>
        <v>0</v>
      </c>
      <c r="T35" s="75" t="str">
        <f t="shared" si="10"/>
        <v>Subawards</v>
      </c>
      <c r="U35" s="9"/>
    </row>
    <row r="36" spans="1:21" x14ac:dyDescent="0.15">
      <c r="A36" s="6"/>
      <c r="B36" s="6"/>
      <c r="C36" s="6"/>
      <c r="D36" s="41"/>
      <c r="E36" s="58"/>
      <c r="F36" s="28" t="s">
        <v>49</v>
      </c>
      <c r="G36" s="30">
        <v>0</v>
      </c>
      <c r="H36" s="34">
        <f>IF(G36&lt;=25000,G36,25000)</f>
        <v>0</v>
      </c>
      <c r="I36" s="30"/>
      <c r="J36" s="9"/>
      <c r="K36" s="29">
        <v>0</v>
      </c>
      <c r="L36" s="34">
        <f>IF(G36&gt;=25000,0,IF(K36&gt;=(25000-G36),(25000-G36),K36))</f>
        <v>0</v>
      </c>
      <c r="M36" s="30"/>
      <c r="N36" s="9"/>
      <c r="O36" s="29">
        <v>0</v>
      </c>
      <c r="P36" s="34">
        <f>IF(SUM(G36,K36)&gt;=25000,0,IF(O36&gt;=(25000-SUM(G36,K36)),(25000-SUM(G36,K36)),O36))</f>
        <v>0</v>
      </c>
      <c r="Q36" s="30"/>
      <c r="R36" s="9"/>
      <c r="S36" s="30">
        <f>SUM(G36,K36,O36)</f>
        <v>0</v>
      </c>
      <c r="T36" s="18" t="str">
        <f t="shared" si="10"/>
        <v>Sub 1</v>
      </c>
      <c r="U36" s="9"/>
    </row>
    <row r="37" spans="1:21" x14ac:dyDescent="0.15">
      <c r="A37" s="6"/>
      <c r="B37" s="6"/>
      <c r="C37" s="6"/>
      <c r="D37" s="41"/>
      <c r="E37" s="58"/>
      <c r="F37" s="28" t="s">
        <v>50</v>
      </c>
      <c r="G37" s="30">
        <v>0</v>
      </c>
      <c r="H37" s="34">
        <f>IF(G37&lt;=25000,G37,25000)</f>
        <v>0</v>
      </c>
      <c r="I37" s="30"/>
      <c r="J37" s="9"/>
      <c r="K37" s="29">
        <v>0</v>
      </c>
      <c r="L37" s="34">
        <f>IF(G37&gt;=25000,0,IF(K37&gt;=(25000-G37),(25000-G37),K37))</f>
        <v>0</v>
      </c>
      <c r="M37" s="30"/>
      <c r="N37" s="9"/>
      <c r="O37" s="29">
        <v>0</v>
      </c>
      <c r="P37" s="34">
        <f>IF(SUM(G37,K37)&gt;=25000,0,IF(O37&gt;=(25000-SUM(G37,K37)),(25000-SUM(G37,K37)),O37))</f>
        <v>0</v>
      </c>
      <c r="Q37" s="30"/>
      <c r="R37" s="9"/>
      <c r="S37" s="30">
        <f>SUM(G37,K37,O37)</f>
        <v>0</v>
      </c>
      <c r="T37" s="18" t="str">
        <f t="shared" si="10"/>
        <v>Sub 2</v>
      </c>
      <c r="U37" s="9"/>
    </row>
    <row r="38" spans="1:21" x14ac:dyDescent="0.15">
      <c r="A38" s="6"/>
      <c r="B38" s="6"/>
      <c r="C38" s="6"/>
      <c r="D38" s="41"/>
      <c r="E38" s="58"/>
      <c r="F38" s="28" t="s">
        <v>52</v>
      </c>
      <c r="G38" s="30">
        <v>0</v>
      </c>
      <c r="H38" s="34">
        <f>IF(G38&lt;=25000,G38,25000)</f>
        <v>0</v>
      </c>
      <c r="I38" s="30"/>
      <c r="J38" s="9"/>
      <c r="K38" s="29">
        <v>0</v>
      </c>
      <c r="L38" s="34">
        <f>IF(G38&gt;=25000,0,IF(K38&gt;=(25000-G38),(25000-G38),K38))</f>
        <v>0</v>
      </c>
      <c r="M38" s="30"/>
      <c r="N38" s="9"/>
      <c r="O38" s="29">
        <v>0</v>
      </c>
      <c r="P38" s="34">
        <f>IF(SUM(G38,K38)&gt;=25000,0,IF(O38&gt;=(25000-SUM(G38,K38)),(25000-SUM(G38,K38)),O38))</f>
        <v>0</v>
      </c>
      <c r="Q38" s="30"/>
      <c r="R38" s="9"/>
      <c r="S38" s="30">
        <f>SUM(G38,K38,O38)</f>
        <v>0</v>
      </c>
      <c r="T38" s="18" t="str">
        <f t="shared" si="10"/>
        <v>Sub 3</v>
      </c>
      <c r="U38" s="9"/>
    </row>
    <row r="39" spans="1:21" x14ac:dyDescent="0.15">
      <c r="A39" s="6"/>
      <c r="B39" s="6"/>
      <c r="C39" s="6"/>
      <c r="D39" s="41"/>
      <c r="E39" s="58"/>
      <c r="F39" s="28" t="s">
        <v>53</v>
      </c>
      <c r="G39" s="30">
        <v>0</v>
      </c>
      <c r="H39" s="34">
        <f>IF(G39&lt;=25000,G39,25000)</f>
        <v>0</v>
      </c>
      <c r="I39" s="30"/>
      <c r="J39" s="9"/>
      <c r="K39" s="29">
        <v>0</v>
      </c>
      <c r="L39" s="34">
        <f>IF(G39&gt;=25000,0,IF(K39&gt;=(25000-G39),(25000-G39),K39))</f>
        <v>0</v>
      </c>
      <c r="M39" s="30"/>
      <c r="N39" s="9"/>
      <c r="O39" s="29">
        <v>0</v>
      </c>
      <c r="P39" s="34">
        <f>IF(SUM(G39,K39)&gt;=25000,0,IF(O39&gt;=(25000-SUM(G39,K39)),(25000-SUM(G39,K39)),O39))</f>
        <v>0</v>
      </c>
      <c r="Q39" s="30"/>
      <c r="R39" s="9"/>
      <c r="S39" s="30">
        <f>SUM(G39,K39,O39)</f>
        <v>0</v>
      </c>
      <c r="T39" s="18" t="str">
        <f t="shared" si="10"/>
        <v>Sub 4</v>
      </c>
      <c r="U39" s="9"/>
    </row>
    <row r="40" spans="1:21" x14ac:dyDescent="0.15">
      <c r="A40" s="6"/>
      <c r="B40" s="6"/>
      <c r="C40" s="6"/>
      <c r="D40" s="41"/>
      <c r="E40" s="58" t="s">
        <v>41</v>
      </c>
      <c r="F40" s="2" t="s">
        <v>16</v>
      </c>
      <c r="G40" s="8"/>
      <c r="H40" s="15"/>
      <c r="I40" s="8">
        <v>0</v>
      </c>
      <c r="J40" s="9"/>
      <c r="K40" s="8"/>
      <c r="L40" s="8"/>
      <c r="M40" s="8">
        <v>0</v>
      </c>
      <c r="N40" s="9"/>
      <c r="O40" s="8"/>
      <c r="P40" s="8"/>
      <c r="Q40" s="8">
        <v>0</v>
      </c>
      <c r="R40" s="9"/>
      <c r="S40" s="8">
        <f>SUM(I40,M40,Q40)</f>
        <v>0</v>
      </c>
      <c r="T40" s="18" t="str">
        <f t="shared" si="10"/>
        <v>Other</v>
      </c>
      <c r="U40" s="9"/>
    </row>
    <row r="41" spans="1:21" x14ac:dyDescent="0.15">
      <c r="A41" s="6"/>
      <c r="B41" s="6"/>
      <c r="C41" s="6"/>
      <c r="D41" s="41"/>
      <c r="E41" s="58"/>
      <c r="F41" s="2" t="s">
        <v>17</v>
      </c>
      <c r="G41" s="8"/>
      <c r="H41" s="15"/>
      <c r="I41" s="8">
        <f>SUM(I17:I40)</f>
        <v>0</v>
      </c>
      <c r="J41" s="9"/>
      <c r="K41" s="8"/>
      <c r="L41" s="8"/>
      <c r="M41" s="8">
        <f>SUM(M17:M40)</f>
        <v>0</v>
      </c>
      <c r="N41" s="9"/>
      <c r="O41" s="8"/>
      <c r="P41" s="8"/>
      <c r="Q41" s="8">
        <f>SUM(Q17:Q40)</f>
        <v>0</v>
      </c>
      <c r="R41" s="9"/>
      <c r="S41" s="8">
        <f t="shared" ref="S41:S44" si="18">SUM(I41,M41,Q41)</f>
        <v>0</v>
      </c>
      <c r="T41" s="18" t="str">
        <f t="shared" si="10"/>
        <v>Total Direct</v>
      </c>
      <c r="U41" s="9"/>
    </row>
    <row r="42" spans="1:21" x14ac:dyDescent="0.15">
      <c r="A42" s="6"/>
      <c r="B42" s="6"/>
      <c r="C42" s="6"/>
      <c r="D42" s="41"/>
      <c r="E42" s="58"/>
      <c r="F42" s="2" t="s">
        <v>20</v>
      </c>
      <c r="G42" s="8"/>
      <c r="H42" s="15"/>
      <c r="I42" s="8">
        <f>SUM(I41+SUM(H36:H39))-(I28+I30+I29+I35)</f>
        <v>0</v>
      </c>
      <c r="J42" s="9"/>
      <c r="K42" s="8"/>
      <c r="L42" s="8"/>
      <c r="M42" s="8">
        <f>SUM(M41+SUM(L36:L39))-(M28+M30+M29+M35)</f>
        <v>0</v>
      </c>
      <c r="N42" s="9"/>
      <c r="O42" s="8"/>
      <c r="P42" s="8"/>
      <c r="Q42" s="8">
        <f>SUM(Q41+SUM(P36:P39))-(Q28+Q30+Q29+Q35)</f>
        <v>0</v>
      </c>
      <c r="R42" s="9"/>
      <c r="S42" s="8">
        <f t="shared" si="18"/>
        <v>0</v>
      </c>
      <c r="T42" s="18" t="str">
        <f t="shared" si="10"/>
        <v>MTDC</v>
      </c>
      <c r="U42" s="9"/>
    </row>
    <row r="43" spans="1:21" x14ac:dyDescent="0.15">
      <c r="A43" s="6"/>
      <c r="B43" s="6"/>
      <c r="C43" s="6"/>
      <c r="D43" s="41"/>
      <c r="E43" s="37">
        <v>58960</v>
      </c>
      <c r="F43" s="24" t="s">
        <v>18</v>
      </c>
      <c r="G43" s="25"/>
      <c r="H43" s="26"/>
      <c r="I43" s="25">
        <f>ROUND((I42*$G$51),0)</f>
        <v>0</v>
      </c>
      <c r="J43" s="27"/>
      <c r="K43" s="25"/>
      <c r="L43" s="25"/>
      <c r="M43" s="25">
        <f>ROUND((M42*$G$51),0)</f>
        <v>0</v>
      </c>
      <c r="N43" s="27"/>
      <c r="O43" s="25"/>
      <c r="P43" s="25"/>
      <c r="Q43" s="25">
        <f>ROUND((Q42*$G$51),0)</f>
        <v>0</v>
      </c>
      <c r="R43" s="27"/>
      <c r="S43" s="25">
        <f t="shared" si="18"/>
        <v>0</v>
      </c>
      <c r="T43" s="75" t="str">
        <f t="shared" si="10"/>
        <v>Indirect</v>
      </c>
      <c r="U43" s="9"/>
    </row>
    <row r="44" spans="1:21" x14ac:dyDescent="0.15">
      <c r="A44" s="6"/>
      <c r="B44" s="6"/>
      <c r="C44" s="6"/>
      <c r="D44" s="41"/>
      <c r="E44" s="60"/>
      <c r="F44" s="2" t="s">
        <v>19</v>
      </c>
      <c r="G44" s="8"/>
      <c r="H44" s="15"/>
      <c r="I44" s="8">
        <f>SUM(I41,I43)</f>
        <v>0</v>
      </c>
      <c r="J44" s="9"/>
      <c r="K44" s="8"/>
      <c r="L44" s="8"/>
      <c r="M44" s="8">
        <f>SUM(M41,M43)</f>
        <v>0</v>
      </c>
      <c r="N44" s="9"/>
      <c r="O44" s="8"/>
      <c r="P44" s="8"/>
      <c r="Q44" s="8">
        <f>SUM(Q41,Q43)</f>
        <v>0</v>
      </c>
      <c r="R44" s="9"/>
      <c r="S44" s="8">
        <f t="shared" si="18"/>
        <v>0</v>
      </c>
      <c r="T44" s="18" t="str">
        <f t="shared" si="10"/>
        <v>Direct plus Indirect</v>
      </c>
      <c r="U44" s="9"/>
    </row>
    <row r="45" spans="1:21" x14ac:dyDescent="0.15">
      <c r="A45" s="6"/>
      <c r="B45" s="6"/>
      <c r="C45" s="6"/>
      <c r="D45" s="41"/>
      <c r="E45" s="60"/>
      <c r="F45" s="2"/>
      <c r="G45" s="4"/>
      <c r="H45" s="16"/>
      <c r="I45" s="4"/>
      <c r="J45" s="19"/>
      <c r="K45" s="2"/>
      <c r="L45" s="2"/>
      <c r="M45" s="2"/>
      <c r="N45" s="19"/>
      <c r="O45" s="2"/>
      <c r="P45" s="2"/>
      <c r="Q45" s="2"/>
      <c r="R45" s="19"/>
      <c r="S45" s="2"/>
      <c r="T45" s="17"/>
      <c r="U45" s="19"/>
    </row>
    <row r="46" spans="1:21" x14ac:dyDescent="0.15">
      <c r="A46" s="5"/>
      <c r="B46" s="5"/>
      <c r="C46" s="5"/>
      <c r="D46" s="5"/>
      <c r="E46" s="63" t="s">
        <v>70</v>
      </c>
      <c r="F46" s="5" t="s">
        <v>5</v>
      </c>
      <c r="G46" s="5">
        <v>0.33</v>
      </c>
      <c r="H46" s="5"/>
      <c r="I46" s="64" t="str">
        <f>O48</f>
        <v>2019-20</v>
      </c>
      <c r="J46" s="6"/>
      <c r="K46" s="11"/>
      <c r="L46" s="11"/>
      <c r="M46" s="64" t="str">
        <f>P48</f>
        <v>2020-21</v>
      </c>
      <c r="N46" s="6"/>
      <c r="O46" s="11"/>
      <c r="P46" s="11"/>
      <c r="Q46" s="11" t="str">
        <f>Q48</f>
        <v>2021-22</v>
      </c>
      <c r="R46" s="6"/>
      <c r="S46" s="11"/>
      <c r="T46" s="5"/>
      <c r="U46" s="6"/>
    </row>
    <row r="47" spans="1:21" x14ac:dyDescent="0.15">
      <c r="A47" s="5"/>
      <c r="B47" s="5"/>
      <c r="C47" s="5"/>
      <c r="D47" s="5"/>
      <c r="E47" s="63" t="s">
        <v>71</v>
      </c>
      <c r="F47" s="5" t="s">
        <v>6</v>
      </c>
      <c r="G47" s="5">
        <v>0.19</v>
      </c>
      <c r="H47" s="5"/>
      <c r="I47" s="65"/>
      <c r="J47" s="6"/>
      <c r="K47" s="66" t="s">
        <v>73</v>
      </c>
      <c r="L47" s="11"/>
      <c r="M47" s="65"/>
      <c r="N47" s="6"/>
      <c r="O47" s="11"/>
      <c r="P47" s="11"/>
      <c r="Q47" s="11"/>
      <c r="R47" s="6"/>
      <c r="S47" s="11"/>
      <c r="T47" s="5"/>
      <c r="U47" s="6"/>
    </row>
    <row r="48" spans="1:21" x14ac:dyDescent="0.15">
      <c r="A48" s="5"/>
      <c r="B48" s="5"/>
      <c r="C48" s="5"/>
      <c r="D48" s="5"/>
      <c r="E48" s="63" t="s">
        <v>72</v>
      </c>
      <c r="F48" s="5" t="s">
        <v>7</v>
      </c>
      <c r="G48" s="5">
        <v>0.16</v>
      </c>
      <c r="H48" s="5"/>
      <c r="I48" s="11"/>
      <c r="J48" s="6"/>
      <c r="K48" s="11" t="s">
        <v>56</v>
      </c>
      <c r="L48" s="11"/>
      <c r="M48" s="35" t="s">
        <v>55</v>
      </c>
      <c r="N48" s="36"/>
      <c r="O48" s="36" t="s">
        <v>62</v>
      </c>
      <c r="P48" s="36" t="s">
        <v>63</v>
      </c>
      <c r="Q48" s="36" t="s">
        <v>74</v>
      </c>
      <c r="R48" s="6"/>
      <c r="U48" s="6"/>
    </row>
    <row r="49" spans="1:21" x14ac:dyDescent="0.15">
      <c r="A49" s="5"/>
      <c r="B49" s="5"/>
      <c r="C49" s="5"/>
      <c r="D49" s="5"/>
      <c r="E49" s="22"/>
      <c r="F49" s="5" t="s">
        <v>27</v>
      </c>
      <c r="G49" s="5">
        <v>8.6499999999999994E-2</v>
      </c>
      <c r="H49" s="5"/>
      <c r="I49" s="11"/>
      <c r="J49" s="6"/>
      <c r="K49" s="11" t="s">
        <v>31</v>
      </c>
      <c r="L49" s="12"/>
      <c r="M49" s="12">
        <f>ROUND((2*4458.5),0)</f>
        <v>8917</v>
      </c>
      <c r="N49" s="10"/>
      <c r="O49" s="12">
        <f>ROUND((M49*$G$53),0)</f>
        <v>9809</v>
      </c>
      <c r="P49" s="12">
        <f>ROUND((O49*$G$53),0)</f>
        <v>10790</v>
      </c>
      <c r="Q49" s="12">
        <f>ROUND((P49*$G$53),0)</f>
        <v>11869</v>
      </c>
      <c r="R49" s="10"/>
      <c r="U49" s="10"/>
    </row>
    <row r="50" spans="1:21" x14ac:dyDescent="0.15">
      <c r="A50" s="5"/>
      <c r="B50" s="5"/>
      <c r="C50" s="5"/>
      <c r="D50" s="5"/>
      <c r="E50" s="22"/>
      <c r="F50" s="5"/>
      <c r="G50" s="5"/>
      <c r="H50" s="5"/>
      <c r="I50" s="11"/>
      <c r="J50" s="6"/>
      <c r="K50" s="11" t="s">
        <v>32</v>
      </c>
      <c r="L50" s="12"/>
      <c r="M50" s="12">
        <f>ROUND((2*(1273.8+15)),0)</f>
        <v>2578</v>
      </c>
      <c r="N50" s="10"/>
      <c r="O50" s="12">
        <f t="shared" ref="O50:O51" si="19">ROUND((M50*$G$53),0)</f>
        <v>2836</v>
      </c>
      <c r="P50" s="12">
        <f t="shared" ref="P50:Q51" si="20">ROUND((O50*$G$53),0)</f>
        <v>3120</v>
      </c>
      <c r="Q50" s="12">
        <f t="shared" si="20"/>
        <v>3432</v>
      </c>
      <c r="R50" s="10"/>
      <c r="U50" s="10"/>
    </row>
    <row r="51" spans="1:21" x14ac:dyDescent="0.15">
      <c r="A51" s="5"/>
      <c r="B51" s="5"/>
      <c r="C51" s="5"/>
      <c r="D51" s="5"/>
      <c r="E51" s="63"/>
      <c r="F51" s="5" t="s">
        <v>28</v>
      </c>
      <c r="G51" s="5">
        <v>0.52</v>
      </c>
      <c r="H51" s="5"/>
      <c r="I51" s="11"/>
      <c r="J51" s="6"/>
      <c r="K51" s="11" t="s">
        <v>47</v>
      </c>
      <c r="L51" s="12"/>
      <c r="M51" s="12">
        <f>ROUND((2*(12702.5-4458.5)*0.25),0)</f>
        <v>4122</v>
      </c>
      <c r="N51" s="10"/>
      <c r="O51" s="12">
        <f t="shared" si="19"/>
        <v>4534</v>
      </c>
      <c r="P51" s="12">
        <f t="shared" si="20"/>
        <v>4987</v>
      </c>
      <c r="Q51" s="12">
        <f t="shared" si="20"/>
        <v>5486</v>
      </c>
      <c r="R51" s="12">
        <f>Q51</f>
        <v>5486</v>
      </c>
      <c r="U51" s="10">
        <f>T51</f>
        <v>0</v>
      </c>
    </row>
    <row r="52" spans="1:21" x14ac:dyDescent="0.15">
      <c r="A52" s="5"/>
      <c r="B52" s="5"/>
      <c r="C52" s="5"/>
      <c r="D52" s="5"/>
      <c r="E52" s="22"/>
      <c r="F52" s="5" t="s">
        <v>22</v>
      </c>
      <c r="G52" s="5">
        <v>1.03</v>
      </c>
      <c r="H52" s="5"/>
      <c r="I52" s="11" t="s">
        <v>48</v>
      </c>
      <c r="J52" s="6"/>
      <c r="K52" s="11"/>
      <c r="L52" s="11"/>
      <c r="M52" s="6"/>
      <c r="N52" s="6"/>
      <c r="O52" s="11"/>
      <c r="P52" s="11"/>
      <c r="Q52" s="11"/>
      <c r="R52" s="6"/>
      <c r="U52" s="6"/>
    </row>
    <row r="53" spans="1:21" x14ac:dyDescent="0.15">
      <c r="A53" s="5"/>
      <c r="B53" s="5"/>
      <c r="C53" s="5"/>
      <c r="D53" s="5"/>
      <c r="E53" s="22"/>
      <c r="F53" s="5" t="s">
        <v>25</v>
      </c>
      <c r="G53" s="5">
        <v>1.1000000000000001</v>
      </c>
      <c r="H53" s="5"/>
      <c r="I53" s="67" t="s">
        <v>35</v>
      </c>
      <c r="J53" s="68"/>
      <c r="K53" s="68"/>
      <c r="L53" s="68"/>
      <c r="M53" s="43">
        <f>M$49</f>
        <v>8917</v>
      </c>
      <c r="N53" s="42"/>
      <c r="O53" s="43">
        <f>O$49</f>
        <v>9809</v>
      </c>
      <c r="P53" s="43">
        <f>P$49</f>
        <v>10790</v>
      </c>
      <c r="Q53" s="43">
        <f>Q$49</f>
        <v>11869</v>
      </c>
      <c r="R53" s="44"/>
      <c r="S53" s="7"/>
      <c r="U53" s="6"/>
    </row>
    <row r="54" spans="1:21" x14ac:dyDescent="0.15">
      <c r="A54" s="5"/>
      <c r="B54" s="5"/>
      <c r="C54" s="5"/>
      <c r="D54" s="5"/>
      <c r="E54" s="22"/>
      <c r="F54" s="5"/>
      <c r="G54" s="5"/>
      <c r="H54" s="5"/>
      <c r="I54" s="69" t="s">
        <v>34</v>
      </c>
      <c r="J54" s="70"/>
      <c r="K54" s="70"/>
      <c r="L54" s="70"/>
      <c r="M54" s="46">
        <f>ROUND(SUM(M$49:M$50),0)</f>
        <v>11495</v>
      </c>
      <c r="N54" s="45"/>
      <c r="O54" s="46">
        <f>ROUND(SUM(O$49:O$50),0)</f>
        <v>12645</v>
      </c>
      <c r="P54" s="46">
        <f>ROUND(SUM(P$49:P$50),0)</f>
        <v>13910</v>
      </c>
      <c r="Q54" s="46">
        <f>ROUND(SUM(Q$49:Q$50),0)</f>
        <v>15301</v>
      </c>
      <c r="R54" s="47"/>
      <c r="S54" s="7"/>
      <c r="U54" s="6"/>
    </row>
    <row r="55" spans="1:21" x14ac:dyDescent="0.15">
      <c r="A55" s="5"/>
      <c r="B55" s="5"/>
      <c r="C55" s="5"/>
      <c r="D55" s="5"/>
      <c r="E55" s="22"/>
      <c r="F55" s="5"/>
      <c r="G55" s="5"/>
      <c r="H55" s="5"/>
      <c r="I55" s="71" t="s">
        <v>33</v>
      </c>
      <c r="J55" s="72"/>
      <c r="K55" s="72"/>
      <c r="L55" s="72"/>
      <c r="M55" s="52">
        <f>ROUND((SUM(M$51:M$53)),0)</f>
        <v>13039</v>
      </c>
      <c r="N55" s="51"/>
      <c r="O55" s="52">
        <f>ROUND((SUM(O$51:O$53)),0)</f>
        <v>14343</v>
      </c>
      <c r="P55" s="52">
        <f>ROUND((SUM(P$51:P$53)),0)</f>
        <v>15777</v>
      </c>
      <c r="Q55" s="52">
        <f>ROUND((SUM(Q$51:Q$53)),0)</f>
        <v>17355</v>
      </c>
      <c r="R55" s="53"/>
      <c r="S55" s="7"/>
      <c r="U55" s="6"/>
    </row>
    <row r="56" spans="1:21" x14ac:dyDescent="0.15">
      <c r="A56" s="5"/>
      <c r="B56" s="5"/>
      <c r="C56" s="5"/>
      <c r="D56" s="5"/>
      <c r="E56" s="22"/>
      <c r="F56" s="5"/>
      <c r="G56" s="5"/>
      <c r="H56" s="5"/>
      <c r="I56" s="73" t="s">
        <v>36</v>
      </c>
      <c r="J56" s="74"/>
      <c r="K56" s="74"/>
      <c r="L56" s="74"/>
      <c r="M56" s="49">
        <f>ROUND(SUM(M$49:M$51),0)</f>
        <v>15617</v>
      </c>
      <c r="N56" s="48"/>
      <c r="O56" s="49">
        <f>ROUND(SUM(O$49:O$51),0)</f>
        <v>17179</v>
      </c>
      <c r="P56" s="49">
        <f>ROUND(SUM(P$49:P$51),0)</f>
        <v>18897</v>
      </c>
      <c r="Q56" s="49">
        <f>ROUND(SUM(Q$49:Q$51),0)</f>
        <v>20787</v>
      </c>
      <c r="R56" s="50"/>
      <c r="S56" s="7"/>
      <c r="U56" s="6"/>
    </row>
    <row r="57" spans="1:21" x14ac:dyDescent="0.15">
      <c r="A57" s="5"/>
      <c r="B57" s="5"/>
      <c r="C57" s="5"/>
      <c r="D57" s="5"/>
      <c r="E57" s="22"/>
      <c r="F57" s="5"/>
      <c r="G57" s="5"/>
      <c r="H57" s="5"/>
      <c r="I57" s="11"/>
      <c r="J57" s="6"/>
      <c r="K57" s="11"/>
      <c r="L57" s="11"/>
      <c r="M57" s="11"/>
      <c r="N57" s="6"/>
      <c r="O57" s="11"/>
      <c r="P57" s="11"/>
      <c r="Q57" s="11"/>
      <c r="R57" s="6"/>
      <c r="S57" s="11"/>
      <c r="T57" s="5"/>
      <c r="U57" s="6"/>
    </row>
    <row r="58" spans="1:21" x14ac:dyDescent="0.15">
      <c r="A58" s="5"/>
      <c r="B58" s="5"/>
      <c r="C58" s="5"/>
      <c r="D58" s="5"/>
      <c r="E58" s="22"/>
      <c r="F58" s="5"/>
      <c r="G58" s="5"/>
      <c r="H58" s="5"/>
      <c r="I58" s="11"/>
      <c r="J58" s="6"/>
      <c r="K58" s="11"/>
      <c r="L58" s="11"/>
      <c r="M58" s="11"/>
      <c r="N58" s="6"/>
      <c r="O58" s="11"/>
      <c r="P58" s="11"/>
      <c r="Q58" s="11"/>
      <c r="R58" s="6"/>
      <c r="S58" s="11"/>
      <c r="T58" s="5"/>
      <c r="U58" s="6"/>
    </row>
    <row r="59" spans="1:21" x14ac:dyDescent="0.15">
      <c r="A59" s="5"/>
      <c r="B59" s="5"/>
      <c r="C59" s="5"/>
      <c r="D59" s="5"/>
      <c r="E59" s="22"/>
      <c r="F59" s="5"/>
      <c r="G59" s="5"/>
      <c r="H59" s="5"/>
      <c r="I59" s="11"/>
      <c r="J59" s="6"/>
      <c r="K59" s="11"/>
      <c r="L59" s="11"/>
      <c r="M59" s="11"/>
      <c r="N59" s="6"/>
      <c r="O59" s="11"/>
      <c r="P59" s="11"/>
      <c r="Q59" s="11"/>
      <c r="R59" s="6"/>
      <c r="S59" s="11"/>
      <c r="T59" s="5"/>
      <c r="U59" s="6"/>
    </row>
    <row r="60" spans="1:21" x14ac:dyDescent="0.15">
      <c r="A60" s="5"/>
      <c r="B60" s="5"/>
      <c r="C60" s="5"/>
      <c r="D60" s="5"/>
      <c r="E60" s="22"/>
      <c r="F60" s="5"/>
      <c r="G60" s="5"/>
      <c r="H60" s="5"/>
      <c r="I60" s="11"/>
      <c r="J60" s="6"/>
      <c r="K60" s="11"/>
      <c r="L60" s="11"/>
      <c r="M60" s="11"/>
      <c r="N60" s="6"/>
      <c r="O60" s="11"/>
      <c r="P60" s="11"/>
      <c r="Q60" s="11"/>
      <c r="R60" s="6"/>
      <c r="S60" s="11"/>
      <c r="T60" s="11"/>
      <c r="U60" s="6"/>
    </row>
    <row r="61" spans="1:21" x14ac:dyDescent="0.15">
      <c r="A61" s="5"/>
      <c r="B61" s="5"/>
      <c r="C61" s="5"/>
      <c r="D61" s="5"/>
      <c r="E61" s="22"/>
      <c r="F61" s="5"/>
      <c r="G61" s="5"/>
      <c r="H61" s="5"/>
      <c r="I61" s="11"/>
      <c r="J61" s="6"/>
      <c r="K61" s="11"/>
      <c r="L61" s="11"/>
      <c r="M61" s="11"/>
      <c r="N61" s="6"/>
      <c r="O61" s="11"/>
      <c r="P61" s="11"/>
      <c r="Q61" s="11"/>
      <c r="R61" s="6"/>
      <c r="S61" s="11"/>
      <c r="T61" s="5"/>
      <c r="U61" s="6"/>
    </row>
    <row r="62" spans="1:21" x14ac:dyDescent="0.15">
      <c r="A62" s="5"/>
      <c r="B62" s="5"/>
      <c r="C62" s="5"/>
      <c r="D62" s="5"/>
      <c r="E62" s="22"/>
      <c r="F62" s="5"/>
      <c r="G62" s="5"/>
      <c r="H62" s="5"/>
      <c r="I62" s="11"/>
      <c r="J62" s="6"/>
      <c r="K62" s="11"/>
      <c r="L62" s="11"/>
      <c r="M62" s="11"/>
      <c r="N62" s="6"/>
      <c r="O62" s="11"/>
      <c r="P62" s="11"/>
      <c r="Q62" s="11"/>
      <c r="R62" s="6"/>
      <c r="S62" s="11"/>
      <c r="T62" s="5"/>
      <c r="U62" s="6"/>
    </row>
    <row r="63" spans="1:21" x14ac:dyDescent="0.15">
      <c r="A63" s="5"/>
      <c r="B63" s="5"/>
      <c r="C63" s="5"/>
      <c r="D63" s="5"/>
      <c r="E63" s="22"/>
      <c r="F63" s="5"/>
      <c r="G63" s="5"/>
      <c r="H63" s="5"/>
      <c r="I63" s="11"/>
      <c r="J63" s="6"/>
      <c r="K63" s="11"/>
      <c r="L63" s="11"/>
      <c r="M63" s="11"/>
      <c r="N63" s="6"/>
      <c r="O63" s="11"/>
      <c r="P63" s="11"/>
      <c r="Q63" s="11"/>
      <c r="R63" s="6"/>
      <c r="S63" s="11"/>
      <c r="T63" s="5"/>
      <c r="U63" s="6"/>
    </row>
    <row r="64" spans="1:21" x14ac:dyDescent="0.15">
      <c r="A64" s="5"/>
      <c r="B64" s="5"/>
      <c r="C64" s="5"/>
      <c r="D64" s="5"/>
      <c r="E64" s="22"/>
      <c r="F64" s="5"/>
      <c r="G64" s="5"/>
      <c r="H64" s="5"/>
      <c r="I64" s="11"/>
      <c r="J64" s="6"/>
      <c r="K64" s="11"/>
      <c r="L64" s="11"/>
      <c r="M64" s="11"/>
      <c r="N64" s="6"/>
      <c r="O64" s="11"/>
      <c r="P64" s="11"/>
      <c r="Q64" s="11"/>
      <c r="R64" s="6"/>
      <c r="S64" s="11"/>
      <c r="T64" s="5"/>
      <c r="U64" s="6"/>
    </row>
    <row r="65" spans="1:21" x14ac:dyDescent="0.15">
      <c r="A65" s="5"/>
      <c r="B65" s="5"/>
      <c r="C65" s="5"/>
      <c r="D65" s="5"/>
      <c r="E65" s="22"/>
      <c r="F65" s="5"/>
      <c r="G65" s="5"/>
      <c r="H65" s="5"/>
      <c r="I65" s="11"/>
      <c r="J65" s="6"/>
      <c r="K65" s="11"/>
      <c r="L65" s="11"/>
      <c r="M65" s="11"/>
      <c r="N65" s="6"/>
      <c r="O65" s="11"/>
      <c r="P65" s="11"/>
      <c r="Q65" s="11"/>
      <c r="R65" s="6"/>
      <c r="S65" s="11"/>
      <c r="T65" s="5"/>
      <c r="U65" s="6"/>
    </row>
    <row r="66" spans="1:21" x14ac:dyDescent="0.15">
      <c r="A66" s="5"/>
      <c r="B66" s="5"/>
      <c r="C66" s="5"/>
      <c r="D66" s="5"/>
      <c r="E66" s="22"/>
      <c r="F66" s="5"/>
      <c r="G66" s="5"/>
      <c r="H66" s="5"/>
      <c r="I66" s="11"/>
      <c r="J66" s="6"/>
      <c r="K66" s="11"/>
      <c r="L66" s="11"/>
      <c r="M66" s="11"/>
      <c r="N66" s="6"/>
      <c r="O66" s="11"/>
      <c r="P66" s="11"/>
      <c r="Q66" s="11"/>
      <c r="R66" s="6"/>
      <c r="S66" s="11"/>
      <c r="T66" s="5"/>
      <c r="U66" s="6"/>
    </row>
    <row r="67" spans="1:21" x14ac:dyDescent="0.15">
      <c r="A67" s="5"/>
      <c r="B67" s="5"/>
      <c r="C67" s="5"/>
      <c r="D67" s="5"/>
      <c r="E67" s="22"/>
      <c r="F67" s="5"/>
      <c r="G67" s="5"/>
      <c r="H67" s="5"/>
      <c r="I67" s="11"/>
      <c r="J67" s="6"/>
      <c r="K67" s="11"/>
      <c r="L67" s="11"/>
      <c r="M67" s="11"/>
      <c r="N67" s="6"/>
      <c r="O67" s="11"/>
      <c r="P67" s="11"/>
      <c r="Q67" s="11"/>
      <c r="R67" s="6"/>
      <c r="S67" s="11"/>
      <c r="T67" s="5"/>
      <c r="U67" s="6"/>
    </row>
    <row r="68" spans="1:21" x14ac:dyDescent="0.15">
      <c r="A68" s="5"/>
      <c r="B68" s="5"/>
      <c r="C68" s="5"/>
      <c r="D68" s="5"/>
      <c r="E68" s="22"/>
      <c r="F68" s="5"/>
      <c r="G68" s="5"/>
      <c r="H68" s="5"/>
      <c r="I68" s="11"/>
      <c r="J68" s="6"/>
      <c r="K68" s="11"/>
      <c r="L68" s="11"/>
      <c r="M68" s="11"/>
      <c r="N68" s="6"/>
      <c r="O68" s="11"/>
      <c r="P68" s="11"/>
      <c r="Q68" s="11"/>
      <c r="R68" s="6"/>
      <c r="S68" s="11"/>
      <c r="T68" s="5"/>
      <c r="U68" s="6"/>
    </row>
    <row r="69" spans="1:21" x14ac:dyDescent="0.15">
      <c r="A69" s="5"/>
      <c r="B69" s="5"/>
      <c r="C69" s="5"/>
      <c r="D69" s="5"/>
      <c r="E69" s="22"/>
      <c r="F69" s="5"/>
      <c r="G69" s="5"/>
      <c r="H69" s="5"/>
      <c r="I69" s="11"/>
      <c r="J69" s="6"/>
      <c r="K69" s="11"/>
      <c r="L69" s="11"/>
      <c r="M69" s="11"/>
      <c r="N69" s="6"/>
      <c r="O69" s="11"/>
      <c r="P69" s="11"/>
      <c r="Q69" s="11"/>
      <c r="R69" s="6"/>
      <c r="S69" s="11"/>
      <c r="T69" s="5"/>
      <c r="U69" s="6"/>
    </row>
    <row r="70" spans="1:21" x14ac:dyDescent="0.15">
      <c r="A70" s="5"/>
      <c r="B70" s="5"/>
      <c r="C70" s="5"/>
      <c r="D70" s="5"/>
      <c r="E70" s="22"/>
      <c r="F70" s="5"/>
      <c r="G70" s="5"/>
      <c r="H70" s="5"/>
      <c r="I70" s="11"/>
      <c r="J70" s="6"/>
      <c r="K70" s="11"/>
      <c r="L70" s="11"/>
      <c r="M70" s="11"/>
      <c r="N70" s="6"/>
      <c r="O70" s="11"/>
      <c r="P70" s="11"/>
      <c r="Q70" s="11"/>
      <c r="R70" s="6"/>
      <c r="S70" s="11"/>
      <c r="T70" s="5"/>
      <c r="U70" s="6"/>
    </row>
    <row r="71" spans="1:21" x14ac:dyDescent="0.15">
      <c r="A71" s="5"/>
      <c r="B71" s="5"/>
      <c r="C71" s="5"/>
      <c r="D71" s="5"/>
      <c r="E71" s="22"/>
      <c r="F71" s="5"/>
      <c r="G71" s="5"/>
      <c r="H71" s="5"/>
      <c r="I71" s="11"/>
      <c r="J71" s="6"/>
      <c r="K71" s="11"/>
      <c r="L71" s="11"/>
      <c r="M71" s="11"/>
      <c r="N71" s="6"/>
      <c r="O71" s="11"/>
      <c r="P71" s="11"/>
      <c r="Q71" s="11"/>
      <c r="R71" s="6"/>
      <c r="S71" s="11"/>
      <c r="T71" s="5"/>
      <c r="U71" s="6"/>
    </row>
    <row r="72" spans="1:21" x14ac:dyDescent="0.15">
      <c r="A72" s="5"/>
      <c r="B72" s="5"/>
      <c r="C72" s="5"/>
      <c r="D72" s="5"/>
      <c r="E72" s="22"/>
      <c r="F72" s="5"/>
      <c r="G72" s="5"/>
      <c r="H72" s="5"/>
      <c r="I72" s="11"/>
      <c r="J72" s="6"/>
      <c r="K72" s="11"/>
      <c r="L72" s="11"/>
      <c r="M72" s="11"/>
      <c r="N72" s="6"/>
      <c r="O72" s="11"/>
      <c r="P72" s="11"/>
      <c r="Q72" s="11"/>
      <c r="R72" s="6"/>
      <c r="S72" s="11"/>
      <c r="T72" s="5"/>
      <c r="U72" s="6"/>
    </row>
    <row r="73" spans="1:21" x14ac:dyDescent="0.15">
      <c r="A73" s="5"/>
      <c r="B73" s="5"/>
      <c r="C73" s="5"/>
      <c r="D73" s="5"/>
      <c r="E73" s="22"/>
      <c r="F73" s="5"/>
      <c r="G73" s="5"/>
      <c r="H73" s="5"/>
      <c r="I73" s="11"/>
      <c r="J73" s="6"/>
      <c r="K73" s="11"/>
      <c r="L73" s="11"/>
      <c r="M73" s="11"/>
      <c r="N73" s="6"/>
      <c r="O73" s="11"/>
      <c r="P73" s="11"/>
      <c r="Q73" s="11"/>
      <c r="R73" s="6"/>
      <c r="S73" s="11"/>
      <c r="T73" s="5"/>
      <c r="U73" s="6"/>
    </row>
    <row r="74" spans="1:21" x14ac:dyDescent="0.15">
      <c r="A74" s="5"/>
      <c r="B74" s="5"/>
      <c r="C74" s="5"/>
      <c r="D74" s="5"/>
      <c r="E74" s="22"/>
      <c r="F74" s="5"/>
      <c r="G74" s="5"/>
      <c r="H74" s="5"/>
      <c r="I74" s="11"/>
      <c r="J74" s="7"/>
      <c r="K74" s="11"/>
      <c r="L74" s="11"/>
      <c r="M74" s="11"/>
      <c r="N74" s="7"/>
      <c r="O74" s="11"/>
      <c r="P74" s="11"/>
      <c r="Q74" s="11"/>
      <c r="R74" s="7"/>
      <c r="S74" s="11"/>
      <c r="T74" s="5"/>
    </row>
    <row r="75" spans="1:21" x14ac:dyDescent="0.15">
      <c r="A75" s="5"/>
      <c r="B75" s="5"/>
      <c r="C75" s="5"/>
      <c r="D75" s="5"/>
      <c r="E75" s="22"/>
      <c r="F75" s="5"/>
      <c r="G75" s="5"/>
      <c r="H75" s="5"/>
      <c r="I75" s="11"/>
      <c r="J75" s="7"/>
      <c r="K75" s="11"/>
      <c r="L75" s="11"/>
      <c r="M75" s="11"/>
      <c r="N75" s="7"/>
      <c r="O75" s="11"/>
      <c r="P75" s="11"/>
      <c r="Q75" s="11"/>
      <c r="R75" s="7"/>
      <c r="S75" s="11"/>
      <c r="T75" s="5"/>
    </row>
    <row r="76" spans="1:21" x14ac:dyDescent="0.15">
      <c r="A76" s="5"/>
      <c r="B76" s="5"/>
      <c r="C76" s="5"/>
      <c r="D76" s="5"/>
      <c r="E76" s="22"/>
      <c r="F76" s="5"/>
      <c r="G76" s="5"/>
      <c r="H76" s="5"/>
      <c r="I76" s="11"/>
      <c r="J76" s="7"/>
      <c r="K76" s="11"/>
      <c r="L76" s="11"/>
      <c r="M76" s="11"/>
      <c r="N76" s="7"/>
      <c r="O76" s="11"/>
      <c r="P76" s="11"/>
      <c r="Q76" s="11"/>
      <c r="R76" s="7"/>
      <c r="S76" s="11"/>
      <c r="T76" s="5"/>
    </row>
    <row r="77" spans="1:21" x14ac:dyDescent="0.15">
      <c r="A77" s="5"/>
      <c r="B77" s="5"/>
      <c r="C77" s="5"/>
      <c r="D77" s="5"/>
      <c r="E77" s="22"/>
      <c r="F77" s="5"/>
      <c r="G77" s="5"/>
      <c r="H77" s="5"/>
      <c r="I77" s="11"/>
      <c r="J77" s="7"/>
      <c r="K77" s="11"/>
      <c r="L77" s="11"/>
      <c r="M77" s="11"/>
      <c r="N77" s="7"/>
      <c r="O77" s="11"/>
      <c r="P77" s="11"/>
      <c r="Q77" s="11"/>
      <c r="R77" s="7"/>
      <c r="S77" s="11"/>
      <c r="T77" s="5"/>
    </row>
    <row r="78" spans="1:21" x14ac:dyDescent="0.15">
      <c r="A78" s="5"/>
      <c r="B78" s="5"/>
      <c r="C78" s="5"/>
      <c r="D78" s="5"/>
      <c r="E78" s="22"/>
      <c r="F78" s="5"/>
      <c r="G78" s="5"/>
      <c r="H78" s="5"/>
      <c r="I78" s="11"/>
      <c r="J78" s="7"/>
      <c r="K78" s="11"/>
      <c r="L78" s="11"/>
      <c r="M78" s="11"/>
      <c r="N78" s="7"/>
      <c r="O78" s="11"/>
      <c r="P78" s="11"/>
      <c r="Q78" s="11"/>
      <c r="R78" s="7"/>
      <c r="S78" s="11"/>
      <c r="T78" s="5"/>
    </row>
    <row r="79" spans="1:21" x14ac:dyDescent="0.15">
      <c r="A79" s="5"/>
      <c r="B79" s="5"/>
      <c r="C79" s="5"/>
      <c r="D79" s="5"/>
      <c r="E79" s="22"/>
      <c r="F79" s="5"/>
      <c r="G79" s="5"/>
      <c r="H79" s="5"/>
      <c r="I79" s="11"/>
      <c r="J79" s="7"/>
      <c r="K79" s="11"/>
      <c r="L79" s="11"/>
      <c r="M79" s="11"/>
      <c r="N79" s="7"/>
      <c r="O79" s="11"/>
      <c r="P79" s="11"/>
      <c r="Q79" s="11"/>
      <c r="R79" s="7"/>
      <c r="S79" s="11"/>
      <c r="T79" s="5"/>
    </row>
    <row r="80" spans="1:21" x14ac:dyDescent="0.15">
      <c r="A80" s="5"/>
      <c r="B80" s="5"/>
      <c r="C80" s="5"/>
      <c r="D80" s="5"/>
      <c r="E80" s="22"/>
      <c r="F80" s="5"/>
      <c r="G80" s="5"/>
      <c r="H80" s="5"/>
      <c r="I80" s="11"/>
      <c r="J80" s="7"/>
      <c r="K80" s="11"/>
      <c r="L80" s="11"/>
      <c r="M80" s="11"/>
      <c r="N80" s="7"/>
      <c r="O80" s="11"/>
      <c r="P80" s="11"/>
      <c r="Q80" s="11"/>
      <c r="R80" s="7"/>
      <c r="S80" s="11"/>
      <c r="T80" s="5"/>
    </row>
    <row r="81" spans="1:20" x14ac:dyDescent="0.15">
      <c r="A81" s="5"/>
      <c r="B81" s="5"/>
      <c r="C81" s="5"/>
      <c r="D81" s="5"/>
      <c r="E81" s="22"/>
      <c r="F81" s="5"/>
      <c r="G81" s="5"/>
      <c r="H81" s="5"/>
      <c r="I81" s="11"/>
      <c r="J81" s="7"/>
      <c r="K81" s="11"/>
      <c r="L81" s="11"/>
      <c r="M81" s="11"/>
      <c r="N81" s="7"/>
      <c r="O81" s="11"/>
      <c r="P81" s="11"/>
      <c r="Q81" s="11"/>
      <c r="R81" s="7"/>
      <c r="S81" s="11"/>
      <c r="T81" s="5"/>
    </row>
    <row r="82" spans="1:20" x14ac:dyDescent="0.15">
      <c r="A82" s="5"/>
      <c r="B82" s="5"/>
      <c r="C82" s="5"/>
      <c r="D82" s="5"/>
      <c r="E82" s="22"/>
      <c r="F82" s="5"/>
      <c r="G82" s="5"/>
      <c r="H82" s="5"/>
      <c r="I82" s="11"/>
      <c r="J82" s="7"/>
      <c r="K82" s="11"/>
      <c r="L82" s="11"/>
      <c r="M82" s="11"/>
      <c r="N82" s="7"/>
      <c r="O82" s="11"/>
      <c r="P82" s="11"/>
      <c r="Q82" s="11"/>
      <c r="R82" s="7"/>
      <c r="S82" s="11"/>
      <c r="T82" s="5"/>
    </row>
    <row r="83" spans="1:20" x14ac:dyDescent="0.15">
      <c r="J83" s="7"/>
      <c r="N83" s="7"/>
      <c r="R83" s="7"/>
    </row>
    <row r="84" spans="1:20" x14ac:dyDescent="0.15">
      <c r="J84" s="7"/>
      <c r="N84" s="7"/>
      <c r="R84" s="7"/>
    </row>
    <row r="85" spans="1:20" x14ac:dyDescent="0.15">
      <c r="J85" s="7"/>
      <c r="N85" s="7"/>
      <c r="R85" s="7"/>
    </row>
    <row r="86" spans="1:20" x14ac:dyDescent="0.15">
      <c r="J86" s="7"/>
      <c r="N86" s="7"/>
      <c r="R86" s="7"/>
    </row>
    <row r="87" spans="1:20" x14ac:dyDescent="0.15">
      <c r="J87" s="7"/>
      <c r="N87" s="7"/>
      <c r="R87" s="7"/>
    </row>
    <row r="88" spans="1:20" x14ac:dyDescent="0.15">
      <c r="J88" s="7"/>
      <c r="N88" s="7"/>
      <c r="R88" s="7"/>
    </row>
    <row r="89" spans="1:20" x14ac:dyDescent="0.15">
      <c r="J89" s="7"/>
      <c r="N89" s="7"/>
      <c r="R89" s="7"/>
    </row>
    <row r="90" spans="1:20" x14ac:dyDescent="0.15">
      <c r="J90" s="7"/>
      <c r="N90" s="7"/>
      <c r="R90" s="7"/>
    </row>
    <row r="91" spans="1:20" x14ac:dyDescent="0.15">
      <c r="J91" s="7"/>
      <c r="N91" s="7"/>
      <c r="R91" s="7"/>
    </row>
    <row r="92" spans="1:20" x14ac:dyDescent="0.15">
      <c r="J92" s="7"/>
      <c r="N92" s="7"/>
      <c r="R92" s="7"/>
    </row>
    <row r="93" spans="1:20" x14ac:dyDescent="0.15">
      <c r="J93" s="7"/>
      <c r="N93" s="7"/>
      <c r="R93" s="7"/>
    </row>
    <row r="94" spans="1:20" x14ac:dyDescent="0.15">
      <c r="J94" s="7"/>
      <c r="N94" s="7"/>
      <c r="R94" s="7"/>
    </row>
    <row r="95" spans="1:20" x14ac:dyDescent="0.15">
      <c r="J95" s="7"/>
      <c r="N95" s="7"/>
      <c r="R95" s="7"/>
    </row>
    <row r="96" spans="1:20" x14ac:dyDescent="0.15">
      <c r="J96" s="7"/>
      <c r="N96" s="7"/>
      <c r="R96" s="7"/>
    </row>
    <row r="97" spans="10:18" x14ac:dyDescent="0.15">
      <c r="J97" s="7"/>
      <c r="N97" s="7"/>
      <c r="R97" s="7"/>
    </row>
    <row r="98" spans="10:18" x14ac:dyDescent="0.15">
      <c r="J98" s="7"/>
      <c r="N98" s="7"/>
      <c r="R98" s="7"/>
    </row>
    <row r="99" spans="10:18" x14ac:dyDescent="0.15">
      <c r="J99" s="7"/>
      <c r="N99" s="7"/>
      <c r="R99" s="7"/>
    </row>
    <row r="100" spans="10:18" x14ac:dyDescent="0.15">
      <c r="J100" s="7"/>
      <c r="N100" s="7"/>
      <c r="R100" s="7"/>
    </row>
    <row r="101" spans="10:18" x14ac:dyDescent="0.15">
      <c r="J101" s="7"/>
      <c r="N101" s="7"/>
      <c r="R101" s="7"/>
    </row>
    <row r="102" spans="10:18" x14ac:dyDescent="0.15">
      <c r="J102" s="7"/>
      <c r="N102" s="7"/>
      <c r="R102" s="7"/>
    </row>
    <row r="103" spans="10:18" x14ac:dyDescent="0.15">
      <c r="J103" s="7"/>
      <c r="N103" s="7"/>
      <c r="R103" s="7"/>
    </row>
    <row r="104" spans="10:18" x14ac:dyDescent="0.15">
      <c r="J104" s="7"/>
      <c r="N104" s="7"/>
      <c r="R104" s="7"/>
    </row>
    <row r="105" spans="10:18" x14ac:dyDescent="0.15">
      <c r="J105" s="7"/>
      <c r="N105" s="7"/>
      <c r="R105" s="7"/>
    </row>
    <row r="106" spans="10:18" x14ac:dyDescent="0.15">
      <c r="J106" s="7"/>
      <c r="N106" s="7"/>
      <c r="R106" s="7"/>
    </row>
    <row r="107" spans="10:18" x14ac:dyDescent="0.15">
      <c r="J107" s="7"/>
      <c r="N107" s="7"/>
      <c r="R107" s="7"/>
    </row>
    <row r="108" spans="10:18" x14ac:dyDescent="0.15">
      <c r="J108" s="7"/>
      <c r="N108" s="7"/>
      <c r="R108" s="7"/>
    </row>
    <row r="109" spans="10:18" x14ac:dyDescent="0.15">
      <c r="J109" s="7"/>
      <c r="N109" s="7"/>
      <c r="R109" s="7"/>
    </row>
    <row r="110" spans="10:18" x14ac:dyDescent="0.15">
      <c r="J110" s="7"/>
      <c r="N110" s="7"/>
      <c r="R110" s="7"/>
    </row>
    <row r="111" spans="10:18" x14ac:dyDescent="0.15">
      <c r="J111" s="7"/>
      <c r="N111" s="7"/>
      <c r="R111" s="7"/>
    </row>
    <row r="112" spans="10:18" x14ac:dyDescent="0.15">
      <c r="J112" s="7"/>
      <c r="N112" s="7"/>
      <c r="R112" s="7"/>
    </row>
    <row r="113" spans="10:18" x14ac:dyDescent="0.15">
      <c r="J113" s="7"/>
      <c r="N113" s="7"/>
      <c r="R113" s="7"/>
    </row>
    <row r="114" spans="10:18" x14ac:dyDescent="0.15">
      <c r="J114" s="7"/>
      <c r="N114" s="7"/>
      <c r="R114" s="7"/>
    </row>
    <row r="115" spans="10:18" x14ac:dyDescent="0.15">
      <c r="J115" s="7"/>
      <c r="N115" s="7"/>
      <c r="R115" s="7"/>
    </row>
    <row r="116" spans="10:18" x14ac:dyDescent="0.15">
      <c r="J116" s="7"/>
      <c r="N116" s="7"/>
      <c r="R116" s="7"/>
    </row>
    <row r="117" spans="10:18" x14ac:dyDescent="0.15">
      <c r="J117" s="7"/>
      <c r="N117" s="7"/>
      <c r="R117" s="7"/>
    </row>
    <row r="118" spans="10:18" x14ac:dyDescent="0.15">
      <c r="J118" s="7"/>
      <c r="N118" s="7"/>
      <c r="R118" s="7"/>
    </row>
    <row r="119" spans="10:18" x14ac:dyDescent="0.15">
      <c r="J119" s="7"/>
      <c r="N119" s="7"/>
      <c r="R119" s="7"/>
    </row>
    <row r="120" spans="10:18" x14ac:dyDescent="0.15">
      <c r="J120" s="7"/>
      <c r="N120" s="7"/>
      <c r="R120" s="7"/>
    </row>
    <row r="121" spans="10:18" x14ac:dyDescent="0.15">
      <c r="J121" s="7"/>
      <c r="N121" s="7"/>
      <c r="R121" s="7"/>
    </row>
    <row r="122" spans="10:18" x14ac:dyDescent="0.15">
      <c r="J122" s="7"/>
      <c r="N122" s="7"/>
      <c r="R122" s="7"/>
    </row>
    <row r="123" spans="10:18" x14ac:dyDescent="0.15">
      <c r="J123" s="7"/>
      <c r="N123" s="7"/>
      <c r="R123" s="7"/>
    </row>
    <row r="124" spans="10:18" x14ac:dyDescent="0.15">
      <c r="J124" s="7"/>
      <c r="N124" s="7"/>
      <c r="R124" s="7"/>
    </row>
    <row r="125" spans="10:18" x14ac:dyDescent="0.15">
      <c r="J125" s="7"/>
      <c r="N125" s="7"/>
      <c r="R125" s="7"/>
    </row>
    <row r="126" spans="10:18" x14ac:dyDescent="0.15">
      <c r="J126" s="7"/>
      <c r="N126" s="7"/>
      <c r="R126" s="7"/>
    </row>
    <row r="127" spans="10:18" x14ac:dyDescent="0.15">
      <c r="J127" s="7"/>
      <c r="N127" s="7"/>
      <c r="R127" s="7"/>
    </row>
    <row r="128" spans="10:18" x14ac:dyDescent="0.15">
      <c r="J128" s="7"/>
      <c r="N128" s="7"/>
      <c r="R128" s="7"/>
    </row>
    <row r="129" spans="10:18" x14ac:dyDescent="0.15">
      <c r="J129" s="7"/>
      <c r="N129" s="7"/>
      <c r="R129" s="7"/>
    </row>
    <row r="130" spans="10:18" x14ac:dyDescent="0.15">
      <c r="J130" s="7"/>
      <c r="N130" s="7"/>
      <c r="R130" s="7"/>
    </row>
    <row r="131" spans="10:18" x14ac:dyDescent="0.15">
      <c r="J131" s="7"/>
      <c r="N131" s="7"/>
      <c r="R131" s="7"/>
    </row>
    <row r="132" spans="10:18" x14ac:dyDescent="0.15">
      <c r="J132" s="7"/>
      <c r="N132" s="7"/>
      <c r="R132" s="7"/>
    </row>
    <row r="133" spans="10:18" x14ac:dyDescent="0.15">
      <c r="J133" s="7"/>
      <c r="N133" s="7"/>
      <c r="R133" s="7"/>
    </row>
    <row r="134" spans="10:18" x14ac:dyDescent="0.15">
      <c r="J134" s="7"/>
      <c r="N134" s="7"/>
      <c r="R134" s="7"/>
    </row>
    <row r="135" spans="10:18" x14ac:dyDescent="0.15">
      <c r="J135" s="7"/>
      <c r="N135" s="7"/>
      <c r="R135" s="7"/>
    </row>
    <row r="136" spans="10:18" x14ac:dyDescent="0.15">
      <c r="J136" s="7"/>
      <c r="N136" s="7"/>
      <c r="R136" s="7"/>
    </row>
    <row r="137" spans="10:18" x14ac:dyDescent="0.15">
      <c r="J137" s="7"/>
      <c r="N137" s="7"/>
      <c r="R137" s="7"/>
    </row>
    <row r="138" spans="10:18" x14ac:dyDescent="0.15">
      <c r="J138" s="7"/>
      <c r="N138" s="7"/>
      <c r="R138" s="7"/>
    </row>
    <row r="139" spans="10:18" x14ac:dyDescent="0.15">
      <c r="J139" s="7"/>
      <c r="N139" s="7"/>
      <c r="R139" s="7"/>
    </row>
    <row r="140" spans="10:18" x14ac:dyDescent="0.15">
      <c r="J140" s="7"/>
      <c r="N140" s="7"/>
      <c r="R140" s="7"/>
    </row>
    <row r="141" spans="10:18" x14ac:dyDescent="0.15">
      <c r="J141" s="7"/>
      <c r="N141" s="7"/>
      <c r="R141" s="7"/>
    </row>
    <row r="142" spans="10:18" x14ac:dyDescent="0.15">
      <c r="J142" s="7"/>
      <c r="N142" s="7"/>
      <c r="R142" s="7"/>
    </row>
    <row r="143" spans="10:18" x14ac:dyDescent="0.15">
      <c r="J143" s="7"/>
      <c r="N143" s="7"/>
      <c r="R143" s="7"/>
    </row>
    <row r="144" spans="10:18" x14ac:dyDescent="0.15">
      <c r="J144" s="7"/>
      <c r="N144" s="7"/>
      <c r="R144" s="7"/>
    </row>
    <row r="145" spans="10:18" x14ac:dyDescent="0.15">
      <c r="J145" s="7"/>
      <c r="N145" s="7"/>
      <c r="R145" s="7"/>
    </row>
    <row r="146" spans="10:18" x14ac:dyDescent="0.15">
      <c r="J146" s="7"/>
      <c r="N146" s="7"/>
      <c r="R146" s="7"/>
    </row>
    <row r="147" spans="10:18" x14ac:dyDescent="0.15">
      <c r="J147" s="7"/>
      <c r="N147" s="7"/>
      <c r="R147" s="7"/>
    </row>
    <row r="148" spans="10:18" x14ac:dyDescent="0.15">
      <c r="J148" s="7"/>
      <c r="N148" s="7"/>
      <c r="R148" s="7"/>
    </row>
    <row r="149" spans="10:18" x14ac:dyDescent="0.15">
      <c r="J149" s="7"/>
      <c r="N149" s="7"/>
      <c r="R149" s="7"/>
    </row>
    <row r="150" spans="10:18" x14ac:dyDescent="0.15">
      <c r="J150" s="7"/>
      <c r="N150" s="7"/>
      <c r="R150" s="7"/>
    </row>
    <row r="151" spans="10:18" x14ac:dyDescent="0.15">
      <c r="J151" s="7"/>
      <c r="N151" s="7"/>
      <c r="R151" s="7"/>
    </row>
    <row r="152" spans="10:18" x14ac:dyDescent="0.15">
      <c r="J152" s="7"/>
      <c r="N152" s="7"/>
      <c r="R152" s="7"/>
    </row>
    <row r="153" spans="10:18" x14ac:dyDescent="0.15">
      <c r="J153" s="7"/>
      <c r="N153" s="7"/>
      <c r="R153" s="7"/>
    </row>
    <row r="154" spans="10:18" x14ac:dyDescent="0.15">
      <c r="J154" s="7"/>
      <c r="N154" s="7"/>
      <c r="R154" s="7"/>
    </row>
    <row r="155" spans="10:18" x14ac:dyDescent="0.15">
      <c r="J155" s="7"/>
      <c r="N155" s="7"/>
      <c r="R155" s="7"/>
    </row>
    <row r="156" spans="10:18" x14ac:dyDescent="0.15">
      <c r="J156" s="7"/>
      <c r="N156" s="7"/>
      <c r="R156" s="7"/>
    </row>
    <row r="157" spans="10:18" x14ac:dyDescent="0.15">
      <c r="J157" s="7"/>
      <c r="N157" s="7"/>
      <c r="R157" s="7"/>
    </row>
    <row r="158" spans="10:18" x14ac:dyDescent="0.15">
      <c r="J158" s="7"/>
      <c r="N158" s="7"/>
      <c r="R158" s="7"/>
    </row>
    <row r="159" spans="10:18" x14ac:dyDescent="0.15">
      <c r="J159" s="7"/>
      <c r="N159" s="7"/>
      <c r="R159" s="7"/>
    </row>
    <row r="160" spans="10:18" x14ac:dyDescent="0.15">
      <c r="J160" s="7"/>
      <c r="N160" s="7"/>
      <c r="R160" s="7"/>
    </row>
    <row r="161" spans="10:18" x14ac:dyDescent="0.15">
      <c r="J161" s="7"/>
      <c r="N161" s="7"/>
      <c r="R161" s="7"/>
    </row>
    <row r="162" spans="10:18" x14ac:dyDescent="0.15">
      <c r="J162" s="7"/>
      <c r="N162" s="7"/>
      <c r="R162" s="7"/>
    </row>
    <row r="163" spans="10:18" x14ac:dyDescent="0.15">
      <c r="J163" s="7"/>
      <c r="N163" s="7"/>
      <c r="R163" s="7"/>
    </row>
    <row r="164" spans="10:18" x14ac:dyDescent="0.15">
      <c r="J164" s="7"/>
      <c r="N164" s="7"/>
      <c r="R164" s="7"/>
    </row>
    <row r="165" spans="10:18" x14ac:dyDescent="0.15">
      <c r="J165" s="7"/>
      <c r="N165" s="7"/>
      <c r="R165" s="7"/>
    </row>
    <row r="166" spans="10:18" x14ac:dyDescent="0.15">
      <c r="J166" s="7"/>
      <c r="N166" s="7"/>
      <c r="R166" s="7"/>
    </row>
    <row r="167" spans="10:18" x14ac:dyDescent="0.15">
      <c r="J167" s="7"/>
      <c r="N167" s="7"/>
      <c r="R167" s="7"/>
    </row>
    <row r="168" spans="10:18" x14ac:dyDescent="0.15">
      <c r="J168" s="7"/>
      <c r="N168" s="7"/>
      <c r="R168" s="7"/>
    </row>
    <row r="169" spans="10:18" x14ac:dyDescent="0.15">
      <c r="J169" s="7"/>
      <c r="N169" s="7"/>
      <c r="R169" s="7"/>
    </row>
    <row r="170" spans="10:18" x14ac:dyDescent="0.15">
      <c r="J170" s="7"/>
      <c r="N170" s="7"/>
      <c r="R170" s="7"/>
    </row>
    <row r="171" spans="10:18" x14ac:dyDescent="0.15">
      <c r="J171" s="7"/>
      <c r="N171" s="7"/>
      <c r="R171" s="7"/>
    </row>
    <row r="172" spans="10:18" x14ac:dyDescent="0.15">
      <c r="J172" s="7"/>
      <c r="N172" s="7"/>
      <c r="R172" s="7"/>
    </row>
    <row r="173" spans="10:18" x14ac:dyDescent="0.15">
      <c r="J173" s="7"/>
      <c r="N173" s="7"/>
      <c r="R173" s="7"/>
    </row>
    <row r="174" spans="10:18" x14ac:dyDescent="0.15">
      <c r="J174" s="7"/>
      <c r="N174" s="7"/>
      <c r="R174" s="7"/>
    </row>
    <row r="175" spans="10:18" x14ac:dyDescent="0.15">
      <c r="J175" s="7"/>
      <c r="N175" s="7"/>
      <c r="R175" s="7"/>
    </row>
    <row r="176" spans="10:18" x14ac:dyDescent="0.15">
      <c r="J176" s="7"/>
      <c r="N176" s="7"/>
      <c r="R176" s="7"/>
    </row>
    <row r="177" spans="10:18" x14ac:dyDescent="0.15">
      <c r="J177" s="7"/>
      <c r="N177" s="7"/>
      <c r="R177" s="7"/>
    </row>
    <row r="178" spans="10:18" x14ac:dyDescent="0.15">
      <c r="J178" s="7"/>
      <c r="N178" s="7"/>
      <c r="R178" s="7"/>
    </row>
    <row r="179" spans="10:18" x14ac:dyDescent="0.15">
      <c r="J179" s="7"/>
      <c r="N179" s="7"/>
      <c r="R179" s="7"/>
    </row>
    <row r="180" spans="10:18" x14ac:dyDescent="0.15">
      <c r="J180" s="7"/>
      <c r="N180" s="7"/>
      <c r="R180" s="7"/>
    </row>
    <row r="181" spans="10:18" x14ac:dyDescent="0.15">
      <c r="J181" s="7"/>
      <c r="N181" s="7"/>
      <c r="R181" s="7"/>
    </row>
    <row r="182" spans="10:18" x14ac:dyDescent="0.15">
      <c r="J182" s="7"/>
      <c r="N182" s="7"/>
      <c r="R182" s="7"/>
    </row>
    <row r="183" spans="10:18" x14ac:dyDescent="0.15">
      <c r="J183" s="7"/>
      <c r="N183" s="7"/>
      <c r="R183" s="7"/>
    </row>
    <row r="184" spans="10:18" x14ac:dyDescent="0.15">
      <c r="J184" s="7"/>
      <c r="N184" s="7"/>
      <c r="R184" s="7"/>
    </row>
    <row r="185" spans="10:18" x14ac:dyDescent="0.15">
      <c r="J185" s="7"/>
      <c r="N185" s="7"/>
      <c r="R185" s="7"/>
    </row>
    <row r="186" spans="10:18" x14ac:dyDescent="0.15">
      <c r="J186" s="7"/>
      <c r="N186" s="7"/>
      <c r="R186" s="7"/>
    </row>
    <row r="187" spans="10:18" x14ac:dyDescent="0.15">
      <c r="J187" s="7"/>
      <c r="N187" s="7"/>
      <c r="R187" s="7"/>
    </row>
    <row r="188" spans="10:18" x14ac:dyDescent="0.15">
      <c r="J188" s="7"/>
      <c r="N188" s="7"/>
      <c r="R188" s="7"/>
    </row>
    <row r="189" spans="10:18" x14ac:dyDescent="0.15">
      <c r="J189" s="7"/>
      <c r="N189" s="7"/>
      <c r="R189" s="7"/>
    </row>
    <row r="190" spans="10:18" x14ac:dyDescent="0.15">
      <c r="J190" s="7"/>
      <c r="N190" s="7"/>
      <c r="R190" s="7"/>
    </row>
    <row r="191" spans="10:18" x14ac:dyDescent="0.15">
      <c r="J191" s="7"/>
      <c r="N191" s="7"/>
      <c r="R191" s="7"/>
    </row>
    <row r="192" spans="10:18" x14ac:dyDescent="0.15">
      <c r="J192" s="7"/>
      <c r="N192" s="7"/>
      <c r="R192" s="7"/>
    </row>
    <row r="193" spans="10:18" x14ac:dyDescent="0.15">
      <c r="J193" s="7"/>
      <c r="N193" s="7"/>
      <c r="R193" s="7"/>
    </row>
    <row r="194" spans="10:18" x14ac:dyDescent="0.15">
      <c r="J194" s="7"/>
      <c r="N194" s="7"/>
      <c r="R194" s="7"/>
    </row>
    <row r="195" spans="10:18" x14ac:dyDescent="0.15">
      <c r="J195" s="7"/>
      <c r="N195" s="7"/>
      <c r="R195" s="7"/>
    </row>
    <row r="196" spans="10:18" x14ac:dyDescent="0.15">
      <c r="J196" s="7"/>
      <c r="N196" s="7"/>
      <c r="R196" s="7"/>
    </row>
    <row r="197" spans="10:18" x14ac:dyDescent="0.15">
      <c r="J197" s="7"/>
      <c r="N197" s="7"/>
      <c r="R197" s="7"/>
    </row>
    <row r="198" spans="10:18" x14ac:dyDescent="0.15">
      <c r="J198" s="7"/>
      <c r="N198" s="7"/>
      <c r="R198" s="7"/>
    </row>
    <row r="199" spans="10:18" x14ac:dyDescent="0.15">
      <c r="J199" s="7"/>
      <c r="N199" s="7"/>
      <c r="R199" s="7"/>
    </row>
    <row r="200" spans="10:18" x14ac:dyDescent="0.15">
      <c r="J200" s="7"/>
      <c r="N200" s="7"/>
      <c r="R200" s="7"/>
    </row>
    <row r="201" spans="10:18" x14ac:dyDescent="0.15">
      <c r="J201" s="7"/>
      <c r="N201" s="7"/>
      <c r="R201" s="7"/>
    </row>
    <row r="202" spans="10:18" x14ac:dyDescent="0.15">
      <c r="J202" s="7"/>
      <c r="N202" s="7"/>
      <c r="R202" s="7"/>
    </row>
    <row r="203" spans="10:18" x14ac:dyDescent="0.15">
      <c r="J203" s="7"/>
      <c r="N203" s="7"/>
      <c r="R203" s="7"/>
    </row>
    <row r="204" spans="10:18" x14ac:dyDescent="0.15">
      <c r="J204" s="7"/>
      <c r="N204" s="7"/>
      <c r="R204" s="7"/>
    </row>
    <row r="205" spans="10:18" x14ac:dyDescent="0.15">
      <c r="J205" s="7"/>
      <c r="N205" s="7"/>
      <c r="R205" s="7"/>
    </row>
    <row r="206" spans="10:18" x14ac:dyDescent="0.15">
      <c r="J206" s="7"/>
      <c r="N206" s="7"/>
      <c r="R206" s="7"/>
    </row>
    <row r="207" spans="10:18" x14ac:dyDescent="0.15">
      <c r="J207" s="7"/>
      <c r="N207" s="7"/>
      <c r="R207" s="7"/>
    </row>
    <row r="208" spans="10:18" x14ac:dyDescent="0.15">
      <c r="J208" s="7"/>
      <c r="N208" s="7"/>
      <c r="R208" s="7"/>
    </row>
    <row r="209" spans="10:18" x14ac:dyDescent="0.15">
      <c r="J209" s="7"/>
      <c r="N209" s="7"/>
      <c r="R209" s="7"/>
    </row>
    <row r="210" spans="10:18" x14ac:dyDescent="0.15">
      <c r="J210" s="7"/>
      <c r="N210" s="7"/>
      <c r="R210" s="7"/>
    </row>
    <row r="211" spans="10:18" x14ac:dyDescent="0.15">
      <c r="J211" s="7"/>
      <c r="N211" s="7"/>
      <c r="R211" s="7"/>
    </row>
    <row r="212" spans="10:18" x14ac:dyDescent="0.15">
      <c r="J212" s="7"/>
      <c r="N212" s="7"/>
      <c r="R212" s="7"/>
    </row>
    <row r="213" spans="10:18" x14ac:dyDescent="0.15">
      <c r="J213" s="7"/>
      <c r="N213" s="7"/>
      <c r="R213" s="7"/>
    </row>
    <row r="214" spans="10:18" x14ac:dyDescent="0.15">
      <c r="J214" s="7"/>
      <c r="N214" s="7"/>
      <c r="R214" s="7"/>
    </row>
    <row r="215" spans="10:18" x14ac:dyDescent="0.15">
      <c r="J215" s="7"/>
      <c r="N215" s="7"/>
      <c r="R215" s="7"/>
    </row>
    <row r="216" spans="10:18" x14ac:dyDescent="0.15">
      <c r="J216" s="7"/>
      <c r="N216" s="7"/>
      <c r="R216" s="7"/>
    </row>
    <row r="217" spans="10:18" x14ac:dyDescent="0.15">
      <c r="J217" s="7"/>
      <c r="N217" s="7"/>
      <c r="R217" s="7"/>
    </row>
    <row r="218" spans="10:18" x14ac:dyDescent="0.15">
      <c r="J218" s="7"/>
      <c r="N218" s="7"/>
      <c r="R218" s="7"/>
    </row>
    <row r="219" spans="10:18" x14ac:dyDescent="0.15">
      <c r="J219" s="7"/>
      <c r="N219" s="7"/>
      <c r="R219" s="7"/>
    </row>
    <row r="220" spans="10:18" x14ac:dyDescent="0.15">
      <c r="J220" s="7"/>
      <c r="N220" s="7"/>
      <c r="R220" s="7"/>
    </row>
    <row r="221" spans="10:18" x14ac:dyDescent="0.15">
      <c r="J221" s="7"/>
      <c r="N221" s="7"/>
      <c r="R221" s="7"/>
    </row>
    <row r="222" spans="10:18" x14ac:dyDescent="0.15">
      <c r="J222" s="7"/>
      <c r="N222" s="7"/>
      <c r="R222" s="7"/>
    </row>
    <row r="223" spans="10:18" x14ac:dyDescent="0.15">
      <c r="J223" s="7"/>
      <c r="N223" s="7"/>
      <c r="R223" s="7"/>
    </row>
    <row r="224" spans="10:18" x14ac:dyDescent="0.15">
      <c r="J224" s="7"/>
      <c r="N224" s="7"/>
      <c r="R224" s="7"/>
    </row>
    <row r="225" spans="10:18" x14ac:dyDescent="0.15">
      <c r="J225" s="7"/>
      <c r="N225" s="7"/>
      <c r="R225" s="7"/>
    </row>
    <row r="226" spans="10:18" x14ac:dyDescent="0.15">
      <c r="J226" s="7"/>
      <c r="N226" s="7"/>
      <c r="R226" s="7"/>
    </row>
    <row r="227" spans="10:18" x14ac:dyDescent="0.15">
      <c r="J227" s="7"/>
      <c r="N227" s="7"/>
      <c r="R227" s="7"/>
    </row>
    <row r="228" spans="10:18" x14ac:dyDescent="0.15">
      <c r="J228" s="7"/>
      <c r="N228" s="7"/>
      <c r="R228" s="7"/>
    </row>
    <row r="229" spans="10:18" x14ac:dyDescent="0.15">
      <c r="J229" s="7"/>
      <c r="N229" s="7"/>
      <c r="R229" s="7"/>
    </row>
    <row r="230" spans="10:18" x14ac:dyDescent="0.15">
      <c r="J230" s="7"/>
      <c r="N230" s="7"/>
      <c r="R230" s="7"/>
    </row>
    <row r="231" spans="10:18" x14ac:dyDescent="0.15">
      <c r="J231" s="7"/>
      <c r="N231" s="7"/>
      <c r="R231" s="7"/>
    </row>
    <row r="232" spans="10:18" x14ac:dyDescent="0.15">
      <c r="J232" s="7"/>
      <c r="N232" s="7"/>
      <c r="R232" s="7"/>
    </row>
    <row r="233" spans="10:18" x14ac:dyDescent="0.15">
      <c r="J233" s="7"/>
      <c r="N233" s="7"/>
      <c r="R233" s="7"/>
    </row>
    <row r="234" spans="10:18" x14ac:dyDescent="0.15">
      <c r="J234" s="7"/>
      <c r="N234" s="7"/>
      <c r="R234" s="7"/>
    </row>
    <row r="235" spans="10:18" x14ac:dyDescent="0.15">
      <c r="J235" s="7"/>
      <c r="N235" s="7"/>
      <c r="R235" s="7"/>
    </row>
    <row r="236" spans="10:18" x14ac:dyDescent="0.15">
      <c r="J236" s="7"/>
      <c r="N236" s="7"/>
      <c r="R236" s="7"/>
    </row>
    <row r="237" spans="10:18" x14ac:dyDescent="0.15">
      <c r="J237" s="7"/>
      <c r="N237" s="7"/>
      <c r="R237" s="7"/>
    </row>
    <row r="238" spans="10:18" x14ac:dyDescent="0.15">
      <c r="J238" s="7"/>
      <c r="N238" s="7"/>
      <c r="R238" s="7"/>
    </row>
    <row r="239" spans="10:18" x14ac:dyDescent="0.15">
      <c r="J239" s="7"/>
      <c r="N239" s="7"/>
      <c r="R239" s="7"/>
    </row>
    <row r="240" spans="10:18" x14ac:dyDescent="0.15">
      <c r="J240" s="7"/>
      <c r="N240" s="7"/>
      <c r="R240" s="7"/>
    </row>
    <row r="241" spans="10:18" x14ac:dyDescent="0.15">
      <c r="J241" s="7"/>
      <c r="N241" s="7"/>
      <c r="R241" s="7"/>
    </row>
    <row r="242" spans="10:18" x14ac:dyDescent="0.15">
      <c r="J242" s="7"/>
      <c r="N242" s="7"/>
      <c r="R242" s="7"/>
    </row>
    <row r="243" spans="10:18" x14ac:dyDescent="0.15">
      <c r="J243" s="7"/>
      <c r="N243" s="7"/>
      <c r="R243" s="7"/>
    </row>
    <row r="244" spans="10:18" x14ac:dyDescent="0.15">
      <c r="J244" s="7"/>
      <c r="N244" s="7"/>
      <c r="R244" s="7"/>
    </row>
    <row r="245" spans="10:18" x14ac:dyDescent="0.15">
      <c r="J245" s="7"/>
      <c r="N245" s="7"/>
      <c r="R245" s="7"/>
    </row>
    <row r="246" spans="10:18" x14ac:dyDescent="0.15">
      <c r="J246" s="7"/>
      <c r="N246" s="7"/>
      <c r="R246" s="7"/>
    </row>
    <row r="247" spans="10:18" x14ac:dyDescent="0.15">
      <c r="J247" s="7"/>
      <c r="N247" s="7"/>
      <c r="R247" s="7"/>
    </row>
    <row r="248" spans="10:18" x14ac:dyDescent="0.15">
      <c r="J248" s="7"/>
      <c r="N248" s="7"/>
      <c r="R248" s="7"/>
    </row>
    <row r="249" spans="10:18" x14ac:dyDescent="0.15">
      <c r="J249" s="7"/>
      <c r="N249" s="7"/>
      <c r="R249" s="7"/>
    </row>
    <row r="250" spans="10:18" x14ac:dyDescent="0.15">
      <c r="J250" s="7"/>
      <c r="N250" s="7"/>
      <c r="R250" s="7"/>
    </row>
    <row r="251" spans="10:18" x14ac:dyDescent="0.15">
      <c r="J251" s="7"/>
      <c r="N251" s="7"/>
      <c r="R251" s="7"/>
    </row>
    <row r="252" spans="10:18" x14ac:dyDescent="0.15">
      <c r="J252" s="7"/>
      <c r="N252" s="7"/>
      <c r="R252" s="7"/>
    </row>
    <row r="253" spans="10:18" x14ac:dyDescent="0.15">
      <c r="J253" s="7"/>
      <c r="N253" s="7"/>
      <c r="R253" s="7"/>
    </row>
    <row r="254" spans="10:18" x14ac:dyDescent="0.15">
      <c r="J254" s="7"/>
      <c r="N254" s="7"/>
      <c r="R254" s="7"/>
    </row>
    <row r="255" spans="10:18" x14ac:dyDescent="0.15">
      <c r="J255" s="7"/>
      <c r="N255" s="7"/>
      <c r="R255" s="7"/>
    </row>
    <row r="256" spans="10:18" x14ac:dyDescent="0.15">
      <c r="J256" s="7"/>
      <c r="N256" s="7"/>
      <c r="R256" s="7"/>
    </row>
    <row r="257" spans="10:18" x14ac:dyDescent="0.15">
      <c r="J257" s="7"/>
      <c r="N257" s="7"/>
      <c r="R257" s="7"/>
    </row>
    <row r="258" spans="10:18" x14ac:dyDescent="0.15">
      <c r="J258" s="7"/>
      <c r="N258" s="7"/>
      <c r="R258" s="7"/>
    </row>
    <row r="259" spans="10:18" x14ac:dyDescent="0.15">
      <c r="J259" s="7"/>
      <c r="N259" s="7"/>
      <c r="R259" s="7"/>
    </row>
    <row r="260" spans="10:18" x14ac:dyDescent="0.15">
      <c r="J260" s="7"/>
      <c r="N260" s="7"/>
      <c r="R260" s="7"/>
    </row>
    <row r="261" spans="10:18" x14ac:dyDescent="0.15">
      <c r="J261" s="7"/>
      <c r="N261" s="7"/>
      <c r="R261" s="7"/>
    </row>
    <row r="262" spans="10:18" x14ac:dyDescent="0.15">
      <c r="J262" s="7"/>
      <c r="N262" s="7"/>
      <c r="R262" s="7"/>
    </row>
    <row r="263" spans="10:18" x14ac:dyDescent="0.15">
      <c r="J263" s="7"/>
      <c r="N263" s="7"/>
      <c r="R263" s="7"/>
    </row>
    <row r="264" spans="10:18" x14ac:dyDescent="0.15">
      <c r="J264" s="7"/>
      <c r="N264" s="7"/>
      <c r="R264" s="7"/>
    </row>
    <row r="265" spans="10:18" x14ac:dyDescent="0.15">
      <c r="J265" s="7"/>
      <c r="N265" s="7"/>
      <c r="R265" s="7"/>
    </row>
    <row r="266" spans="10:18" x14ac:dyDescent="0.15">
      <c r="J266" s="7"/>
      <c r="N266" s="7"/>
      <c r="R266" s="7"/>
    </row>
    <row r="267" spans="10:18" x14ac:dyDescent="0.15">
      <c r="J267" s="7"/>
      <c r="N267" s="7"/>
      <c r="R267" s="7"/>
    </row>
    <row r="268" spans="10:18" x14ac:dyDescent="0.15">
      <c r="J268" s="7"/>
      <c r="N268" s="7"/>
      <c r="R268" s="7"/>
    </row>
    <row r="269" spans="10:18" x14ac:dyDescent="0.15">
      <c r="J269" s="7"/>
      <c r="N269" s="7"/>
      <c r="R269" s="7"/>
    </row>
    <row r="270" spans="10:18" x14ac:dyDescent="0.15">
      <c r="J270" s="7"/>
      <c r="N270" s="7"/>
      <c r="R270" s="7"/>
    </row>
    <row r="271" spans="10:18" x14ac:dyDescent="0.15">
      <c r="J271" s="7"/>
      <c r="N271" s="7"/>
      <c r="R271" s="7"/>
    </row>
    <row r="272" spans="10:18" x14ac:dyDescent="0.15">
      <c r="J272" s="7"/>
      <c r="N272" s="7"/>
      <c r="R272" s="7"/>
    </row>
    <row r="273" spans="10:18" x14ac:dyDescent="0.15">
      <c r="J273" s="7"/>
      <c r="N273" s="7"/>
      <c r="R273" s="7"/>
    </row>
    <row r="274" spans="10:18" x14ac:dyDescent="0.15">
      <c r="J274" s="7"/>
      <c r="N274" s="7"/>
      <c r="R274" s="7"/>
    </row>
    <row r="275" spans="10:18" x14ac:dyDescent="0.15">
      <c r="J275" s="7"/>
      <c r="N275" s="7"/>
      <c r="R275" s="7"/>
    </row>
    <row r="276" spans="10:18" x14ac:dyDescent="0.15">
      <c r="J276" s="7"/>
      <c r="N276" s="7"/>
      <c r="R276" s="7"/>
    </row>
    <row r="277" spans="10:18" x14ac:dyDescent="0.15">
      <c r="J277" s="7"/>
      <c r="N277" s="7"/>
      <c r="R277" s="7"/>
    </row>
    <row r="278" spans="10:18" x14ac:dyDescent="0.15">
      <c r="J278" s="7"/>
      <c r="N278" s="7"/>
      <c r="R278" s="7"/>
    </row>
    <row r="279" spans="10:18" x14ac:dyDescent="0.15">
      <c r="J279" s="7"/>
      <c r="N279" s="7"/>
      <c r="R279" s="7"/>
    </row>
    <row r="280" spans="10:18" x14ac:dyDescent="0.15">
      <c r="J280" s="7"/>
      <c r="N280" s="7"/>
      <c r="R280" s="7"/>
    </row>
    <row r="281" spans="10:18" x14ac:dyDescent="0.15">
      <c r="J281" s="7"/>
      <c r="N281" s="7"/>
      <c r="R281" s="7"/>
    </row>
    <row r="282" spans="10:18" x14ac:dyDescent="0.15">
      <c r="J282" s="7"/>
      <c r="N282" s="7"/>
      <c r="R282" s="7"/>
    </row>
    <row r="283" spans="10:18" x14ac:dyDescent="0.15">
      <c r="J283" s="7"/>
      <c r="N283" s="7"/>
      <c r="R283" s="7"/>
    </row>
    <row r="284" spans="10:18" x14ac:dyDescent="0.15">
      <c r="J284" s="7"/>
      <c r="N284" s="7"/>
      <c r="R284" s="7"/>
    </row>
    <row r="285" spans="10:18" x14ac:dyDescent="0.15">
      <c r="J285" s="7"/>
      <c r="N285" s="7"/>
      <c r="R285" s="7"/>
    </row>
    <row r="286" spans="10:18" x14ac:dyDescent="0.15">
      <c r="J286" s="7"/>
      <c r="N286" s="7"/>
      <c r="R286" s="7"/>
    </row>
    <row r="287" spans="10:18" x14ac:dyDescent="0.15">
      <c r="J287" s="7"/>
      <c r="N287" s="7"/>
      <c r="R287" s="7"/>
    </row>
    <row r="288" spans="10:18" x14ac:dyDescent="0.15">
      <c r="J288" s="7"/>
      <c r="N288" s="7"/>
      <c r="R288" s="7"/>
    </row>
    <row r="289" spans="10:18" x14ac:dyDescent="0.15">
      <c r="J289" s="7"/>
      <c r="N289" s="7"/>
      <c r="R289" s="7"/>
    </row>
    <row r="290" spans="10:18" x14ac:dyDescent="0.15">
      <c r="J290" s="7"/>
      <c r="N290" s="7"/>
      <c r="R290" s="7"/>
    </row>
    <row r="291" spans="10:18" x14ac:dyDescent="0.15">
      <c r="J291" s="7"/>
      <c r="N291" s="7"/>
      <c r="R291" s="7"/>
    </row>
    <row r="292" spans="10:18" x14ac:dyDescent="0.15">
      <c r="J292" s="7"/>
      <c r="N292" s="7"/>
      <c r="R292" s="7"/>
    </row>
    <row r="293" spans="10:18" x14ac:dyDescent="0.15">
      <c r="J293" s="7"/>
      <c r="N293" s="7"/>
      <c r="R293" s="7"/>
    </row>
    <row r="294" spans="10:18" x14ac:dyDescent="0.15">
      <c r="J294" s="7"/>
      <c r="N294" s="7"/>
      <c r="R294" s="7"/>
    </row>
    <row r="295" spans="10:18" x14ac:dyDescent="0.15">
      <c r="J295" s="7"/>
      <c r="N295" s="7"/>
      <c r="R295" s="7"/>
    </row>
    <row r="296" spans="10:18" x14ac:dyDescent="0.15">
      <c r="J296" s="7"/>
      <c r="N296" s="7"/>
      <c r="R296" s="7"/>
    </row>
    <row r="297" spans="10:18" x14ac:dyDescent="0.15">
      <c r="J297" s="7"/>
      <c r="N297" s="7"/>
      <c r="R297" s="7"/>
    </row>
    <row r="298" spans="10:18" x14ac:dyDescent="0.15">
      <c r="J298" s="7"/>
      <c r="N298" s="7"/>
      <c r="R298" s="7"/>
    </row>
    <row r="299" spans="10:18" x14ac:dyDescent="0.15">
      <c r="J299" s="7"/>
      <c r="N299" s="7"/>
      <c r="R299" s="7"/>
    </row>
    <row r="300" spans="10:18" x14ac:dyDescent="0.15">
      <c r="J300" s="7"/>
      <c r="N300" s="7"/>
      <c r="R300" s="7"/>
    </row>
    <row r="301" spans="10:18" x14ac:dyDescent="0.15">
      <c r="J301" s="7"/>
      <c r="N301" s="7"/>
      <c r="R301" s="7"/>
    </row>
    <row r="302" spans="10:18" x14ac:dyDescent="0.15">
      <c r="J302" s="7"/>
      <c r="N302" s="7"/>
      <c r="R302" s="7"/>
    </row>
    <row r="303" spans="10:18" x14ac:dyDescent="0.15">
      <c r="J303" s="7"/>
      <c r="N303" s="7"/>
      <c r="R303" s="7"/>
    </row>
    <row r="304" spans="10:18" x14ac:dyDescent="0.15">
      <c r="J304" s="7"/>
      <c r="N304" s="7"/>
      <c r="R304" s="7"/>
    </row>
    <row r="305" spans="10:18" x14ac:dyDescent="0.15">
      <c r="J305" s="7"/>
      <c r="N305" s="7"/>
      <c r="R305" s="7"/>
    </row>
    <row r="306" spans="10:18" x14ac:dyDescent="0.15">
      <c r="J306" s="7"/>
      <c r="N306" s="7"/>
      <c r="R306" s="7"/>
    </row>
    <row r="307" spans="10:18" x14ac:dyDescent="0.15">
      <c r="J307" s="7"/>
      <c r="N307" s="7"/>
      <c r="R307" s="7"/>
    </row>
    <row r="308" spans="10:18" x14ac:dyDescent="0.15">
      <c r="J308" s="7"/>
      <c r="N308" s="7"/>
      <c r="R308" s="7"/>
    </row>
    <row r="309" spans="10:18" x14ac:dyDescent="0.15">
      <c r="J309" s="7"/>
      <c r="N309" s="7"/>
      <c r="R309" s="7"/>
    </row>
    <row r="310" spans="10:18" x14ac:dyDescent="0.15">
      <c r="J310" s="7"/>
      <c r="N310" s="7"/>
      <c r="R310" s="7"/>
    </row>
    <row r="311" spans="10:18" x14ac:dyDescent="0.15">
      <c r="J311" s="7"/>
      <c r="N311" s="7"/>
      <c r="R311" s="7"/>
    </row>
    <row r="312" spans="10:18" x14ac:dyDescent="0.15">
      <c r="J312" s="7"/>
      <c r="N312" s="7"/>
      <c r="R312" s="7"/>
    </row>
    <row r="313" spans="10:18" x14ac:dyDescent="0.15">
      <c r="J313" s="7"/>
      <c r="N313" s="7"/>
      <c r="R313" s="7"/>
    </row>
    <row r="314" spans="10:18" x14ac:dyDescent="0.15">
      <c r="J314" s="7"/>
      <c r="N314" s="7"/>
      <c r="R314" s="7"/>
    </row>
    <row r="315" spans="10:18" x14ac:dyDescent="0.15">
      <c r="J315" s="7"/>
      <c r="N315" s="7"/>
      <c r="R315" s="7"/>
    </row>
    <row r="316" spans="10:18" x14ac:dyDescent="0.15">
      <c r="J316" s="7"/>
      <c r="N316" s="7"/>
      <c r="R316" s="7"/>
    </row>
    <row r="317" spans="10:18" x14ac:dyDescent="0.15">
      <c r="J317" s="7"/>
      <c r="N317" s="7"/>
      <c r="R317" s="7"/>
    </row>
    <row r="318" spans="10:18" x14ac:dyDescent="0.15">
      <c r="J318" s="7"/>
      <c r="N318" s="7"/>
      <c r="R318" s="7"/>
    </row>
    <row r="319" spans="10:18" x14ac:dyDescent="0.15">
      <c r="J319" s="7"/>
      <c r="N319" s="7"/>
      <c r="R319" s="7"/>
    </row>
    <row r="320" spans="10:18" x14ac:dyDescent="0.15">
      <c r="J320" s="7"/>
      <c r="N320" s="7"/>
      <c r="R320" s="7"/>
    </row>
    <row r="321" spans="10:18" x14ac:dyDescent="0.15">
      <c r="J321" s="7"/>
      <c r="N321" s="7"/>
      <c r="R321" s="7"/>
    </row>
    <row r="322" spans="10:18" x14ac:dyDescent="0.15">
      <c r="J322" s="7"/>
      <c r="N322" s="7"/>
      <c r="R322" s="7"/>
    </row>
    <row r="323" spans="10:18" x14ac:dyDescent="0.15">
      <c r="J323" s="7"/>
      <c r="N323" s="7"/>
      <c r="R323" s="7"/>
    </row>
    <row r="324" spans="10:18" x14ac:dyDescent="0.15">
      <c r="J324" s="7"/>
      <c r="N324" s="7"/>
      <c r="R324" s="7"/>
    </row>
    <row r="325" spans="10:18" x14ac:dyDescent="0.15">
      <c r="J325" s="7"/>
      <c r="N325" s="7"/>
      <c r="R325" s="7"/>
    </row>
    <row r="326" spans="10:18" x14ac:dyDescent="0.15">
      <c r="J326" s="7"/>
      <c r="N326" s="7"/>
      <c r="R326" s="7"/>
    </row>
    <row r="327" spans="10:18" x14ac:dyDescent="0.15">
      <c r="J327" s="7"/>
      <c r="N327" s="7"/>
      <c r="R327" s="7"/>
    </row>
    <row r="328" spans="10:18" x14ac:dyDescent="0.15">
      <c r="J328" s="7"/>
      <c r="N328" s="7"/>
      <c r="R328" s="7"/>
    </row>
    <row r="329" spans="10:18" x14ac:dyDescent="0.15">
      <c r="J329" s="7"/>
      <c r="N329" s="7"/>
      <c r="R329" s="7"/>
    </row>
    <row r="330" spans="10:18" x14ac:dyDescent="0.15">
      <c r="J330" s="7"/>
      <c r="N330" s="7"/>
      <c r="R330" s="7"/>
    </row>
    <row r="331" spans="10:18" x14ac:dyDescent="0.15">
      <c r="J331" s="7"/>
      <c r="N331" s="7"/>
      <c r="R331" s="7"/>
    </row>
    <row r="332" spans="10:18" x14ac:dyDescent="0.15">
      <c r="J332" s="7"/>
      <c r="N332" s="7"/>
      <c r="R332" s="7"/>
    </row>
    <row r="333" spans="10:18" x14ac:dyDescent="0.15">
      <c r="J333" s="7"/>
      <c r="N333" s="7"/>
      <c r="R333" s="7"/>
    </row>
    <row r="334" spans="10:18" x14ac:dyDescent="0.15">
      <c r="J334" s="7"/>
      <c r="N334" s="7"/>
      <c r="R334" s="7"/>
    </row>
    <row r="335" spans="10:18" x14ac:dyDescent="0.15">
      <c r="J335" s="7"/>
      <c r="N335" s="7"/>
      <c r="R335" s="7"/>
    </row>
    <row r="336" spans="10:18" x14ac:dyDescent="0.15">
      <c r="J336" s="7"/>
      <c r="N336" s="7"/>
      <c r="R336" s="7"/>
    </row>
    <row r="337" spans="10:18" x14ac:dyDescent="0.15">
      <c r="J337" s="7"/>
      <c r="N337" s="7"/>
      <c r="R337" s="7"/>
    </row>
    <row r="338" spans="10:18" x14ac:dyDescent="0.15">
      <c r="J338" s="7"/>
      <c r="N338" s="7"/>
      <c r="R338" s="7"/>
    </row>
    <row r="339" spans="10:18" x14ac:dyDescent="0.15">
      <c r="J339" s="7"/>
      <c r="N339" s="7"/>
      <c r="R339" s="7"/>
    </row>
    <row r="340" spans="10:18" x14ac:dyDescent="0.15">
      <c r="J340" s="7"/>
      <c r="N340" s="7"/>
      <c r="R340" s="7"/>
    </row>
    <row r="341" spans="10:18" x14ac:dyDescent="0.15">
      <c r="J341" s="7"/>
      <c r="N341" s="7"/>
      <c r="R341" s="7"/>
    </row>
    <row r="342" spans="10:18" x14ac:dyDescent="0.15">
      <c r="J342" s="7"/>
      <c r="N342" s="7"/>
      <c r="R342" s="7"/>
    </row>
    <row r="343" spans="10:18" x14ac:dyDescent="0.15">
      <c r="J343" s="7"/>
      <c r="N343" s="7"/>
      <c r="R343" s="7"/>
    </row>
    <row r="344" spans="10:18" x14ac:dyDescent="0.15">
      <c r="J344" s="7"/>
      <c r="N344" s="7"/>
      <c r="R344" s="7"/>
    </row>
    <row r="345" spans="10:18" x14ac:dyDescent="0.15">
      <c r="J345" s="7"/>
      <c r="N345" s="7"/>
      <c r="R345" s="7"/>
    </row>
    <row r="346" spans="10:18" x14ac:dyDescent="0.15">
      <c r="J346" s="7"/>
      <c r="N346" s="7"/>
      <c r="R346" s="7"/>
    </row>
    <row r="347" spans="10:18" x14ac:dyDescent="0.15">
      <c r="J347" s="7"/>
      <c r="N347" s="7"/>
      <c r="R347" s="7"/>
    </row>
    <row r="348" spans="10:18" x14ac:dyDescent="0.15">
      <c r="J348" s="7"/>
      <c r="N348" s="7"/>
      <c r="R348" s="7"/>
    </row>
    <row r="349" spans="10:18" x14ac:dyDescent="0.15">
      <c r="J349" s="7"/>
      <c r="N349" s="7"/>
      <c r="R349" s="7"/>
    </row>
    <row r="350" spans="10:18" x14ac:dyDescent="0.15">
      <c r="J350" s="7"/>
      <c r="N350" s="7"/>
      <c r="R350" s="7"/>
    </row>
    <row r="351" spans="10:18" x14ac:dyDescent="0.15">
      <c r="J351" s="7"/>
      <c r="N351" s="7"/>
      <c r="R351" s="7"/>
    </row>
    <row r="352" spans="10:18" x14ac:dyDescent="0.15">
      <c r="J352" s="7"/>
      <c r="N352" s="7"/>
      <c r="R352" s="7"/>
    </row>
    <row r="353" spans="10:18" x14ac:dyDescent="0.15">
      <c r="J353" s="7"/>
      <c r="N353" s="7"/>
      <c r="R353" s="7"/>
    </row>
    <row r="354" spans="10:18" x14ac:dyDescent="0.15">
      <c r="J354" s="7"/>
      <c r="N354" s="7"/>
      <c r="R354" s="7"/>
    </row>
    <row r="355" spans="10:18" x14ac:dyDescent="0.15">
      <c r="J355" s="7"/>
      <c r="N355" s="7"/>
      <c r="R355" s="7"/>
    </row>
    <row r="356" spans="10:18" x14ac:dyDescent="0.15">
      <c r="J356" s="7"/>
      <c r="N356" s="7"/>
      <c r="R356" s="7"/>
    </row>
    <row r="357" spans="10:18" x14ac:dyDescent="0.15">
      <c r="J357" s="7"/>
      <c r="N357" s="7"/>
      <c r="R357" s="7"/>
    </row>
    <row r="358" spans="10:18" x14ac:dyDescent="0.15">
      <c r="J358" s="7"/>
      <c r="N358" s="7"/>
      <c r="R358" s="7"/>
    </row>
    <row r="359" spans="10:18" x14ac:dyDescent="0.15">
      <c r="J359" s="7"/>
      <c r="N359" s="7"/>
      <c r="R359" s="7"/>
    </row>
    <row r="360" spans="10:18" x14ac:dyDescent="0.15">
      <c r="J360" s="7"/>
      <c r="N360" s="7"/>
      <c r="R360" s="7"/>
    </row>
    <row r="361" spans="10:18" x14ac:dyDescent="0.15">
      <c r="J361" s="7"/>
      <c r="N361" s="7"/>
      <c r="R361" s="7"/>
    </row>
    <row r="362" spans="10:18" x14ac:dyDescent="0.15">
      <c r="J362" s="7"/>
      <c r="N362" s="7"/>
      <c r="R362" s="7"/>
    </row>
    <row r="363" spans="10:18" x14ac:dyDescent="0.15">
      <c r="J363" s="7"/>
      <c r="N363" s="7"/>
      <c r="R363" s="7"/>
    </row>
    <row r="364" spans="10:18" x14ac:dyDescent="0.15">
      <c r="J364" s="7"/>
      <c r="N364" s="7"/>
      <c r="R364" s="7"/>
    </row>
    <row r="365" spans="10:18" x14ac:dyDescent="0.15">
      <c r="J365" s="7"/>
      <c r="N365" s="7"/>
      <c r="R365" s="7"/>
    </row>
    <row r="366" spans="10:18" x14ac:dyDescent="0.15">
      <c r="J366" s="7"/>
      <c r="N366" s="7"/>
      <c r="R366" s="7"/>
    </row>
    <row r="367" spans="10:18" x14ac:dyDescent="0.15">
      <c r="J367" s="7"/>
      <c r="N367" s="7"/>
      <c r="R367" s="7"/>
    </row>
    <row r="368" spans="10:18" x14ac:dyDescent="0.15">
      <c r="J368" s="7"/>
      <c r="N368" s="7"/>
      <c r="R368" s="7"/>
    </row>
    <row r="369" spans="10:18" x14ac:dyDescent="0.15">
      <c r="J369" s="7"/>
      <c r="N369" s="7"/>
      <c r="R369" s="7"/>
    </row>
    <row r="370" spans="10:18" x14ac:dyDescent="0.15">
      <c r="J370" s="7"/>
      <c r="N370" s="7"/>
      <c r="R370" s="7"/>
    </row>
    <row r="371" spans="10:18" x14ac:dyDescent="0.15">
      <c r="J371" s="7"/>
      <c r="N371" s="7"/>
      <c r="R371" s="7"/>
    </row>
    <row r="372" spans="10:18" x14ac:dyDescent="0.15">
      <c r="J372" s="7"/>
      <c r="N372" s="7"/>
      <c r="R372" s="7"/>
    </row>
    <row r="373" spans="10:18" x14ac:dyDescent="0.15">
      <c r="J373" s="7"/>
      <c r="N373" s="7"/>
      <c r="R373" s="7"/>
    </row>
    <row r="374" spans="10:18" x14ac:dyDescent="0.15">
      <c r="J374" s="7"/>
      <c r="N374" s="7"/>
      <c r="R374" s="7"/>
    </row>
    <row r="375" spans="10:18" x14ac:dyDescent="0.15">
      <c r="J375" s="7"/>
      <c r="N375" s="7"/>
      <c r="R375" s="7"/>
    </row>
    <row r="376" spans="10:18" x14ac:dyDescent="0.15">
      <c r="J376" s="7"/>
      <c r="N376" s="7"/>
      <c r="R376" s="7"/>
    </row>
    <row r="377" spans="10:18" x14ac:dyDescent="0.15">
      <c r="J377" s="7"/>
      <c r="N377" s="7"/>
      <c r="R377" s="7"/>
    </row>
    <row r="378" spans="10:18" x14ac:dyDescent="0.15">
      <c r="J378" s="7"/>
      <c r="N378" s="7"/>
      <c r="R378" s="7"/>
    </row>
    <row r="379" spans="10:18" x14ac:dyDescent="0.15">
      <c r="J379" s="7"/>
      <c r="N379" s="7"/>
      <c r="R379" s="7"/>
    </row>
    <row r="380" spans="10:18" x14ac:dyDescent="0.15">
      <c r="J380" s="7"/>
      <c r="N380" s="7"/>
      <c r="R380" s="7"/>
    </row>
    <row r="381" spans="10:18" x14ac:dyDescent="0.15">
      <c r="J381" s="7"/>
      <c r="N381" s="7"/>
      <c r="R381" s="7"/>
    </row>
    <row r="382" spans="10:18" x14ac:dyDescent="0.15">
      <c r="J382" s="7"/>
      <c r="N382" s="7"/>
      <c r="R382" s="7"/>
    </row>
    <row r="383" spans="10:18" x14ac:dyDescent="0.15">
      <c r="J383" s="7"/>
      <c r="N383" s="7"/>
      <c r="R383" s="7"/>
    </row>
    <row r="384" spans="10:18" x14ac:dyDescent="0.15">
      <c r="J384" s="7"/>
      <c r="N384" s="7"/>
      <c r="R384" s="7"/>
    </row>
    <row r="385" spans="10:18" x14ac:dyDescent="0.15">
      <c r="J385" s="7"/>
      <c r="N385" s="7"/>
      <c r="R385" s="7"/>
    </row>
    <row r="386" spans="10:18" x14ac:dyDescent="0.15">
      <c r="J386" s="7"/>
      <c r="N386" s="7"/>
      <c r="R386" s="7"/>
    </row>
    <row r="387" spans="10:18" x14ac:dyDescent="0.15">
      <c r="J387" s="7"/>
      <c r="N387" s="7"/>
      <c r="R387" s="7"/>
    </row>
    <row r="388" spans="10:18" x14ac:dyDescent="0.15">
      <c r="J388" s="7"/>
      <c r="N388" s="7"/>
      <c r="R388" s="7"/>
    </row>
    <row r="389" spans="10:18" x14ac:dyDescent="0.15">
      <c r="J389" s="7"/>
      <c r="N389" s="7"/>
      <c r="R389" s="7"/>
    </row>
    <row r="390" spans="10:18" x14ac:dyDescent="0.15">
      <c r="J390" s="7"/>
      <c r="N390" s="7"/>
      <c r="R390" s="7"/>
    </row>
    <row r="391" spans="10:18" x14ac:dyDescent="0.15">
      <c r="J391" s="7"/>
      <c r="N391" s="7"/>
      <c r="R391" s="7"/>
    </row>
    <row r="392" spans="10:18" x14ac:dyDescent="0.15">
      <c r="J392" s="7"/>
      <c r="N392" s="7"/>
      <c r="R392" s="7"/>
    </row>
    <row r="393" spans="10:18" x14ac:dyDescent="0.15">
      <c r="J393" s="7"/>
      <c r="N393" s="7"/>
      <c r="R393" s="7"/>
    </row>
    <row r="394" spans="10:18" x14ac:dyDescent="0.15">
      <c r="J394" s="7"/>
      <c r="N394" s="7"/>
      <c r="R394" s="7"/>
    </row>
    <row r="395" spans="10:18" x14ac:dyDescent="0.15">
      <c r="J395" s="7"/>
      <c r="N395" s="7"/>
      <c r="R395" s="7"/>
    </row>
    <row r="396" spans="10:18" x14ac:dyDescent="0.15">
      <c r="J396" s="7"/>
      <c r="N396" s="7"/>
      <c r="R396" s="7"/>
    </row>
    <row r="397" spans="10:18" x14ac:dyDescent="0.15">
      <c r="J397" s="7"/>
      <c r="N397" s="7"/>
      <c r="R397" s="7"/>
    </row>
    <row r="398" spans="10:18" x14ac:dyDescent="0.15">
      <c r="J398" s="7"/>
      <c r="N398" s="7"/>
      <c r="R398" s="7"/>
    </row>
    <row r="399" spans="10:18" x14ac:dyDescent="0.15">
      <c r="J399" s="7"/>
      <c r="N399" s="7"/>
      <c r="R399" s="7"/>
    </row>
    <row r="400" spans="10:18" x14ac:dyDescent="0.15">
      <c r="J400" s="7"/>
      <c r="N400" s="7"/>
      <c r="R400" s="7"/>
    </row>
    <row r="401" spans="10:18" x14ac:dyDescent="0.15">
      <c r="J401" s="7"/>
      <c r="N401" s="7"/>
      <c r="R401" s="7"/>
    </row>
    <row r="402" spans="10:18" x14ac:dyDescent="0.15">
      <c r="J402" s="7"/>
      <c r="N402" s="7"/>
      <c r="R402" s="7"/>
    </row>
    <row r="403" spans="10:18" x14ac:dyDescent="0.15">
      <c r="J403" s="7"/>
      <c r="N403" s="7"/>
      <c r="R403" s="7"/>
    </row>
    <row r="404" spans="10:18" x14ac:dyDescent="0.15">
      <c r="J404" s="7"/>
      <c r="N404" s="7"/>
      <c r="R404" s="7"/>
    </row>
    <row r="405" spans="10:18" x14ac:dyDescent="0.15">
      <c r="J405" s="7"/>
      <c r="N405" s="7"/>
      <c r="R405" s="7"/>
    </row>
    <row r="406" spans="10:18" x14ac:dyDescent="0.15">
      <c r="J406" s="7"/>
      <c r="N406" s="7"/>
      <c r="R406" s="7"/>
    </row>
    <row r="407" spans="10:18" x14ac:dyDescent="0.15">
      <c r="J407" s="7"/>
      <c r="N407" s="7"/>
      <c r="R407" s="7"/>
    </row>
    <row r="408" spans="10:18" x14ac:dyDescent="0.15">
      <c r="J408" s="7"/>
      <c r="N408" s="7"/>
      <c r="R408" s="7"/>
    </row>
    <row r="409" spans="10:18" x14ac:dyDescent="0.15">
      <c r="J409" s="7"/>
      <c r="N409" s="7"/>
      <c r="R409" s="7"/>
    </row>
    <row r="410" spans="10:18" x14ac:dyDescent="0.15">
      <c r="J410" s="7"/>
      <c r="N410" s="7"/>
      <c r="R410" s="7"/>
    </row>
    <row r="411" spans="10:18" x14ac:dyDescent="0.15">
      <c r="J411" s="7"/>
      <c r="N411" s="7"/>
      <c r="R411" s="7"/>
    </row>
    <row r="412" spans="10:18" x14ac:dyDescent="0.15">
      <c r="J412" s="7"/>
      <c r="N412" s="7"/>
      <c r="R412" s="7"/>
    </row>
    <row r="413" spans="10:18" x14ac:dyDescent="0.15">
      <c r="J413" s="7"/>
      <c r="N413" s="7"/>
      <c r="R413" s="7"/>
    </row>
    <row r="414" spans="10:18" x14ac:dyDescent="0.15">
      <c r="J414" s="7"/>
      <c r="N414" s="7"/>
      <c r="R414" s="7"/>
    </row>
    <row r="415" spans="10:18" x14ac:dyDescent="0.15">
      <c r="J415" s="7"/>
      <c r="N415" s="7"/>
      <c r="R415" s="7"/>
    </row>
    <row r="416" spans="10:18" x14ac:dyDescent="0.15">
      <c r="J416" s="7"/>
      <c r="N416" s="7"/>
      <c r="R416" s="7"/>
    </row>
    <row r="417" spans="10:18" x14ac:dyDescent="0.15">
      <c r="J417" s="7"/>
      <c r="N417" s="7"/>
      <c r="R417" s="7"/>
    </row>
    <row r="418" spans="10:18" x14ac:dyDescent="0.15">
      <c r="J418" s="7"/>
      <c r="N418" s="7"/>
      <c r="R418" s="7"/>
    </row>
    <row r="419" spans="10:18" x14ac:dyDescent="0.15">
      <c r="J419" s="7"/>
      <c r="N419" s="7"/>
      <c r="R419" s="7"/>
    </row>
    <row r="420" spans="10:18" x14ac:dyDescent="0.15">
      <c r="J420" s="7"/>
      <c r="N420" s="7"/>
      <c r="R420" s="7"/>
    </row>
    <row r="421" spans="10:18" x14ac:dyDescent="0.15">
      <c r="J421" s="7"/>
      <c r="N421" s="7"/>
      <c r="R421" s="7"/>
    </row>
    <row r="422" spans="10:18" x14ac:dyDescent="0.15">
      <c r="J422" s="7"/>
      <c r="N422" s="7"/>
      <c r="R422" s="7"/>
    </row>
    <row r="423" spans="10:18" x14ac:dyDescent="0.15">
      <c r="J423" s="7"/>
      <c r="N423" s="7"/>
      <c r="R423" s="7"/>
    </row>
    <row r="424" spans="10:18" x14ac:dyDescent="0.15">
      <c r="J424" s="7"/>
      <c r="N424" s="7"/>
      <c r="R424" s="7"/>
    </row>
    <row r="425" spans="10:18" x14ac:dyDescent="0.15">
      <c r="J425" s="7"/>
      <c r="N425" s="7"/>
      <c r="R425" s="7"/>
    </row>
    <row r="426" spans="10:18" x14ac:dyDescent="0.15">
      <c r="J426" s="7"/>
      <c r="N426" s="7"/>
      <c r="R426" s="7"/>
    </row>
    <row r="427" spans="10:18" x14ac:dyDescent="0.15">
      <c r="J427" s="7"/>
      <c r="N427" s="7"/>
      <c r="R427" s="7"/>
    </row>
    <row r="428" spans="10:18" x14ac:dyDescent="0.15">
      <c r="J428" s="7"/>
      <c r="N428" s="7"/>
      <c r="R428" s="7"/>
    </row>
    <row r="429" spans="10:18" x14ac:dyDescent="0.15">
      <c r="J429" s="7"/>
      <c r="N429" s="7"/>
      <c r="R429" s="7"/>
    </row>
    <row r="430" spans="10:18" x14ac:dyDescent="0.15">
      <c r="J430" s="7"/>
      <c r="N430" s="7"/>
      <c r="R430" s="7"/>
    </row>
    <row r="431" spans="10:18" x14ac:dyDescent="0.15">
      <c r="J431" s="7"/>
      <c r="N431" s="7"/>
      <c r="R431" s="7"/>
    </row>
    <row r="432" spans="10:18" x14ac:dyDescent="0.15">
      <c r="J432" s="7"/>
      <c r="N432" s="7"/>
      <c r="R432" s="7"/>
    </row>
    <row r="433" spans="10:18" x14ac:dyDescent="0.15">
      <c r="J433" s="7"/>
      <c r="N433" s="7"/>
      <c r="R433" s="7"/>
    </row>
    <row r="434" spans="10:18" x14ac:dyDescent="0.15">
      <c r="J434" s="7"/>
      <c r="N434" s="7"/>
      <c r="R434" s="7"/>
    </row>
    <row r="435" spans="10:18" x14ac:dyDescent="0.15">
      <c r="J435" s="7"/>
      <c r="N435" s="7"/>
      <c r="R435" s="7"/>
    </row>
    <row r="436" spans="10:18" x14ac:dyDescent="0.15">
      <c r="J436" s="7"/>
      <c r="N436" s="7"/>
      <c r="R436" s="7"/>
    </row>
    <row r="437" spans="10:18" x14ac:dyDescent="0.15">
      <c r="J437" s="7"/>
      <c r="N437" s="7"/>
      <c r="R437" s="7"/>
    </row>
    <row r="438" spans="10:18" x14ac:dyDescent="0.15">
      <c r="J438" s="7"/>
      <c r="N438" s="7"/>
      <c r="R438" s="7"/>
    </row>
    <row r="439" spans="10:18" x14ac:dyDescent="0.15">
      <c r="J439" s="7"/>
      <c r="N439" s="7"/>
      <c r="R439" s="7"/>
    </row>
    <row r="440" spans="10:18" x14ac:dyDescent="0.15">
      <c r="J440" s="7"/>
      <c r="N440" s="7"/>
      <c r="R440" s="7"/>
    </row>
    <row r="441" spans="10:18" x14ac:dyDescent="0.15">
      <c r="J441" s="7"/>
      <c r="N441" s="7"/>
      <c r="R441" s="7"/>
    </row>
    <row r="442" spans="10:18" x14ac:dyDescent="0.15">
      <c r="J442" s="7"/>
      <c r="N442" s="7"/>
      <c r="R442" s="7"/>
    </row>
    <row r="443" spans="10:18" x14ac:dyDescent="0.15">
      <c r="J443" s="7"/>
      <c r="N443" s="7"/>
      <c r="R443" s="7"/>
    </row>
    <row r="444" spans="10:18" x14ac:dyDescent="0.15">
      <c r="J444" s="7"/>
      <c r="N444" s="7"/>
      <c r="R444" s="7"/>
    </row>
    <row r="445" spans="10:18" x14ac:dyDescent="0.15">
      <c r="J445" s="7"/>
      <c r="N445" s="7"/>
      <c r="R445" s="7"/>
    </row>
    <row r="446" spans="10:18" x14ac:dyDescent="0.15">
      <c r="J446" s="7"/>
      <c r="N446" s="7"/>
      <c r="R446" s="7"/>
    </row>
    <row r="447" spans="10:18" x14ac:dyDescent="0.15">
      <c r="J447" s="7"/>
      <c r="N447" s="7"/>
      <c r="R447" s="7"/>
    </row>
    <row r="448" spans="10:18" x14ac:dyDescent="0.15">
      <c r="J448" s="7"/>
      <c r="N448" s="7"/>
      <c r="R448" s="7"/>
    </row>
    <row r="449" spans="10:18" x14ac:dyDescent="0.15">
      <c r="J449" s="7"/>
      <c r="N449" s="7"/>
      <c r="R449" s="7"/>
    </row>
    <row r="450" spans="10:18" x14ac:dyDescent="0.15">
      <c r="J450" s="7"/>
      <c r="N450" s="7"/>
      <c r="R450" s="7"/>
    </row>
    <row r="451" spans="10:18" x14ac:dyDescent="0.15">
      <c r="J451" s="7"/>
      <c r="N451" s="7"/>
      <c r="R451" s="7"/>
    </row>
    <row r="452" spans="10:18" x14ac:dyDescent="0.15">
      <c r="J452" s="7"/>
      <c r="N452" s="7"/>
      <c r="R452" s="7"/>
    </row>
    <row r="453" spans="10:18" x14ac:dyDescent="0.15">
      <c r="J453" s="7"/>
      <c r="N453" s="7"/>
      <c r="R453" s="7"/>
    </row>
    <row r="454" spans="10:18" x14ac:dyDescent="0.15">
      <c r="J454" s="7"/>
      <c r="N454" s="7"/>
      <c r="R454" s="7"/>
    </row>
    <row r="455" spans="10:18" x14ac:dyDescent="0.15">
      <c r="J455" s="7"/>
      <c r="N455" s="7"/>
      <c r="R455" s="7"/>
    </row>
    <row r="456" spans="10:18" x14ac:dyDescent="0.15">
      <c r="J456" s="7"/>
      <c r="N456" s="7"/>
      <c r="R456" s="7"/>
    </row>
    <row r="457" spans="10:18" x14ac:dyDescent="0.15">
      <c r="J457" s="7"/>
      <c r="N457" s="7"/>
      <c r="R457" s="7"/>
    </row>
    <row r="458" spans="10:18" x14ac:dyDescent="0.15">
      <c r="J458" s="7"/>
      <c r="N458" s="7"/>
      <c r="R458" s="7"/>
    </row>
    <row r="459" spans="10:18" x14ac:dyDescent="0.15">
      <c r="J459" s="7"/>
      <c r="N459" s="7"/>
      <c r="R459" s="7"/>
    </row>
    <row r="460" spans="10:18" x14ac:dyDescent="0.15">
      <c r="J460" s="7"/>
      <c r="N460" s="7"/>
      <c r="R460" s="7"/>
    </row>
    <row r="461" spans="10:18" x14ac:dyDescent="0.15">
      <c r="J461" s="7"/>
      <c r="N461" s="7"/>
      <c r="R461" s="7"/>
    </row>
    <row r="462" spans="10:18" x14ac:dyDescent="0.15">
      <c r="J462" s="7"/>
      <c r="N462" s="7"/>
      <c r="R462" s="7"/>
    </row>
    <row r="463" spans="10:18" x14ac:dyDescent="0.15">
      <c r="J463" s="7"/>
      <c r="N463" s="7"/>
      <c r="R463" s="7"/>
    </row>
    <row r="464" spans="10:18" x14ac:dyDescent="0.15">
      <c r="J464" s="7"/>
      <c r="N464" s="7"/>
      <c r="R464" s="7"/>
    </row>
    <row r="465" spans="10:18" x14ac:dyDescent="0.15">
      <c r="J465" s="7"/>
      <c r="N465" s="7"/>
      <c r="R465" s="7"/>
    </row>
    <row r="466" spans="10:18" x14ac:dyDescent="0.15">
      <c r="J466" s="7"/>
      <c r="N466" s="7"/>
      <c r="R466" s="7"/>
    </row>
    <row r="467" spans="10:18" x14ac:dyDescent="0.15">
      <c r="J467" s="7"/>
      <c r="N467" s="7"/>
      <c r="R467" s="7"/>
    </row>
    <row r="468" spans="10:18" x14ac:dyDescent="0.15">
      <c r="J468" s="7"/>
      <c r="N468" s="7"/>
      <c r="R468" s="7"/>
    </row>
    <row r="469" spans="10:18" x14ac:dyDescent="0.15">
      <c r="J469" s="7"/>
      <c r="N469" s="7"/>
      <c r="R469" s="7"/>
    </row>
    <row r="470" spans="10:18" x14ac:dyDescent="0.15">
      <c r="J470" s="7"/>
      <c r="N470" s="7"/>
      <c r="R470" s="7"/>
    </row>
    <row r="471" spans="10:18" x14ac:dyDescent="0.15">
      <c r="J471" s="7"/>
      <c r="N471" s="7"/>
      <c r="R471" s="7"/>
    </row>
    <row r="472" spans="10:18" x14ac:dyDescent="0.15">
      <c r="J472" s="7"/>
      <c r="N472" s="7"/>
      <c r="R472" s="7"/>
    </row>
    <row r="473" spans="10:18" x14ac:dyDescent="0.15">
      <c r="J473" s="7"/>
      <c r="N473" s="7"/>
      <c r="R473" s="7"/>
    </row>
    <row r="474" spans="10:18" x14ac:dyDescent="0.15">
      <c r="J474" s="7"/>
      <c r="N474" s="7"/>
      <c r="R474" s="7"/>
    </row>
    <row r="475" spans="10:18" x14ac:dyDescent="0.15">
      <c r="J475" s="7"/>
      <c r="N475" s="7"/>
      <c r="R475" s="7"/>
    </row>
    <row r="476" spans="10:18" x14ac:dyDescent="0.15">
      <c r="J476" s="7"/>
      <c r="N476" s="7"/>
      <c r="R476" s="7"/>
    </row>
    <row r="477" spans="10:18" x14ac:dyDescent="0.15">
      <c r="J477" s="7"/>
      <c r="N477" s="7"/>
      <c r="R477" s="7"/>
    </row>
    <row r="478" spans="10:18" x14ac:dyDescent="0.15">
      <c r="J478" s="7"/>
      <c r="N478" s="7"/>
      <c r="R478" s="7"/>
    </row>
    <row r="479" spans="10:18" x14ac:dyDescent="0.15">
      <c r="J479" s="7"/>
      <c r="N479" s="7"/>
      <c r="R479" s="7"/>
    </row>
    <row r="480" spans="10:18" x14ac:dyDescent="0.15">
      <c r="J480" s="7"/>
      <c r="N480" s="7"/>
      <c r="R480" s="7"/>
    </row>
    <row r="481" spans="10:18" x14ac:dyDescent="0.15">
      <c r="J481" s="7"/>
      <c r="N481" s="7"/>
      <c r="R481" s="7"/>
    </row>
    <row r="482" spans="10:18" x14ac:dyDescent="0.15">
      <c r="J482" s="7"/>
      <c r="N482" s="7"/>
      <c r="R482" s="7"/>
    </row>
    <row r="483" spans="10:18" x14ac:dyDescent="0.15">
      <c r="J483" s="7"/>
      <c r="N483" s="7"/>
      <c r="R483" s="7"/>
    </row>
    <row r="484" spans="10:18" x14ac:dyDescent="0.15">
      <c r="J484" s="7"/>
      <c r="N484" s="7"/>
      <c r="R484" s="7"/>
    </row>
    <row r="485" spans="10:18" x14ac:dyDescent="0.15">
      <c r="J485" s="7"/>
      <c r="N485" s="7"/>
      <c r="R485" s="7"/>
    </row>
    <row r="486" spans="10:18" x14ac:dyDescent="0.15">
      <c r="J486" s="7"/>
      <c r="N486" s="7"/>
      <c r="R486" s="7"/>
    </row>
    <row r="487" spans="10:18" x14ac:dyDescent="0.15">
      <c r="J487" s="7"/>
      <c r="N487" s="7"/>
      <c r="R487" s="7"/>
    </row>
    <row r="488" spans="10:18" x14ac:dyDescent="0.15">
      <c r="J488" s="7"/>
      <c r="N488" s="7"/>
      <c r="R488" s="7"/>
    </row>
    <row r="489" spans="10:18" x14ac:dyDescent="0.15">
      <c r="J489" s="7"/>
      <c r="N489" s="7"/>
      <c r="R489" s="7"/>
    </row>
    <row r="490" spans="10:18" x14ac:dyDescent="0.15">
      <c r="J490" s="7"/>
      <c r="N490" s="7"/>
      <c r="R490" s="7"/>
    </row>
    <row r="491" spans="10:18" x14ac:dyDescent="0.15">
      <c r="J491" s="7"/>
      <c r="N491" s="7"/>
      <c r="R491" s="7"/>
    </row>
    <row r="492" spans="10:18" x14ac:dyDescent="0.15">
      <c r="J492" s="7"/>
      <c r="N492" s="7"/>
      <c r="R492" s="7"/>
    </row>
    <row r="493" spans="10:18" x14ac:dyDescent="0.15">
      <c r="J493" s="7"/>
      <c r="N493" s="7"/>
      <c r="R493" s="7"/>
    </row>
    <row r="494" spans="10:18" x14ac:dyDescent="0.15">
      <c r="J494" s="7"/>
      <c r="N494" s="7"/>
      <c r="R494" s="7"/>
    </row>
    <row r="495" spans="10:18" x14ac:dyDescent="0.15">
      <c r="J495" s="7"/>
      <c r="N495" s="7"/>
      <c r="R495" s="7"/>
    </row>
    <row r="496" spans="10:18" x14ac:dyDescent="0.15">
      <c r="J496" s="7"/>
      <c r="N496" s="7"/>
      <c r="R496" s="7"/>
    </row>
    <row r="497" spans="10:18" x14ac:dyDescent="0.15">
      <c r="J497" s="7"/>
      <c r="N497" s="7"/>
      <c r="R497" s="7"/>
    </row>
    <row r="498" spans="10:18" x14ac:dyDescent="0.15">
      <c r="J498" s="7"/>
      <c r="N498" s="7"/>
      <c r="R498" s="7"/>
    </row>
    <row r="499" spans="10:18" x14ac:dyDescent="0.15">
      <c r="J499" s="7"/>
      <c r="N499" s="7"/>
      <c r="R499" s="7"/>
    </row>
    <row r="500" spans="10:18" x14ac:dyDescent="0.15">
      <c r="J500" s="7"/>
      <c r="N500" s="7"/>
      <c r="R500" s="7"/>
    </row>
    <row r="501" spans="10:18" x14ac:dyDescent="0.15">
      <c r="J501" s="7"/>
      <c r="N501" s="7"/>
      <c r="R501" s="7"/>
    </row>
    <row r="502" spans="10:18" x14ac:dyDescent="0.15">
      <c r="J502" s="7"/>
      <c r="N502" s="7"/>
      <c r="R502" s="7"/>
    </row>
    <row r="503" spans="10:18" x14ac:dyDescent="0.15">
      <c r="J503" s="7"/>
      <c r="N503" s="7"/>
      <c r="R503" s="7"/>
    </row>
    <row r="504" spans="10:18" x14ac:dyDescent="0.15">
      <c r="J504" s="7"/>
      <c r="N504" s="7"/>
      <c r="R504" s="7"/>
    </row>
    <row r="505" spans="10:18" x14ac:dyDescent="0.15">
      <c r="J505" s="7"/>
      <c r="N505" s="7"/>
      <c r="R505" s="7"/>
    </row>
    <row r="506" spans="10:18" x14ac:dyDescent="0.15">
      <c r="J506" s="7"/>
      <c r="N506" s="7"/>
      <c r="R506" s="7"/>
    </row>
    <row r="507" spans="10:18" x14ac:dyDescent="0.15">
      <c r="J507" s="7"/>
      <c r="N507" s="7"/>
      <c r="R507" s="7"/>
    </row>
    <row r="508" spans="10:18" x14ac:dyDescent="0.15">
      <c r="J508" s="7"/>
      <c r="N508" s="7"/>
      <c r="R508" s="7"/>
    </row>
    <row r="509" spans="10:18" x14ac:dyDescent="0.15">
      <c r="J509" s="7"/>
      <c r="N509" s="7"/>
      <c r="R509" s="7"/>
    </row>
    <row r="510" spans="10:18" x14ac:dyDescent="0.15">
      <c r="J510" s="7"/>
      <c r="N510" s="7"/>
      <c r="R510" s="7"/>
    </row>
    <row r="511" spans="10:18" x14ac:dyDescent="0.15">
      <c r="J511" s="7"/>
      <c r="N511" s="7"/>
      <c r="R511" s="7"/>
    </row>
    <row r="512" spans="10:18" x14ac:dyDescent="0.15">
      <c r="J512" s="7"/>
      <c r="N512" s="7"/>
      <c r="R512" s="7"/>
    </row>
    <row r="513" spans="10:18" x14ac:dyDescent="0.15">
      <c r="J513" s="7"/>
      <c r="N513" s="7"/>
      <c r="R513" s="7"/>
    </row>
    <row r="514" spans="10:18" x14ac:dyDescent="0.15">
      <c r="J514" s="7"/>
      <c r="N514" s="7"/>
      <c r="R514" s="7"/>
    </row>
    <row r="515" spans="10:18" x14ac:dyDescent="0.15">
      <c r="J515" s="7"/>
      <c r="N515" s="7"/>
      <c r="R515" s="7"/>
    </row>
    <row r="516" spans="10:18" x14ac:dyDescent="0.15">
      <c r="J516" s="7"/>
      <c r="N516" s="7"/>
      <c r="R516" s="7"/>
    </row>
    <row r="517" spans="10:18" x14ac:dyDescent="0.15">
      <c r="J517" s="7"/>
      <c r="N517" s="7"/>
      <c r="R517" s="7"/>
    </row>
    <row r="518" spans="10:18" x14ac:dyDescent="0.15">
      <c r="J518" s="7"/>
      <c r="N518" s="7"/>
      <c r="R518" s="7"/>
    </row>
    <row r="519" spans="10:18" x14ac:dyDescent="0.15">
      <c r="J519" s="7"/>
      <c r="N519" s="7"/>
      <c r="R519" s="7"/>
    </row>
    <row r="520" spans="10:18" x14ac:dyDescent="0.15">
      <c r="J520" s="7"/>
      <c r="N520" s="7"/>
      <c r="R520" s="7"/>
    </row>
    <row r="521" spans="10:18" x14ac:dyDescent="0.15">
      <c r="J521" s="7"/>
      <c r="N521" s="7"/>
      <c r="R521" s="7"/>
    </row>
    <row r="522" spans="10:18" x14ac:dyDescent="0.15">
      <c r="J522" s="7"/>
      <c r="N522" s="7"/>
      <c r="R522" s="7"/>
    </row>
    <row r="523" spans="10:18" x14ac:dyDescent="0.15">
      <c r="J523" s="7"/>
      <c r="N523" s="7"/>
      <c r="R523" s="7"/>
    </row>
    <row r="524" spans="10:18" x14ac:dyDescent="0.15">
      <c r="J524" s="7"/>
      <c r="N524" s="7"/>
      <c r="R524" s="7"/>
    </row>
    <row r="525" spans="10:18" x14ac:dyDescent="0.15">
      <c r="J525" s="7"/>
      <c r="N525" s="7"/>
      <c r="R525" s="7"/>
    </row>
    <row r="526" spans="10:18" x14ac:dyDescent="0.15">
      <c r="J526" s="7"/>
      <c r="N526" s="7"/>
      <c r="R526" s="7"/>
    </row>
    <row r="527" spans="10:18" x14ac:dyDescent="0.15">
      <c r="J527" s="7"/>
      <c r="N527" s="7"/>
      <c r="R527" s="7"/>
    </row>
    <row r="528" spans="10:18" x14ac:dyDescent="0.15">
      <c r="J528" s="7"/>
      <c r="N528" s="7"/>
      <c r="R528" s="7"/>
    </row>
    <row r="529" spans="10:18" x14ac:dyDescent="0.15">
      <c r="J529" s="7"/>
      <c r="N529" s="7"/>
      <c r="R529" s="7"/>
    </row>
    <row r="530" spans="10:18" x14ac:dyDescent="0.15">
      <c r="J530" s="7"/>
      <c r="N530" s="7"/>
      <c r="R530" s="7"/>
    </row>
    <row r="531" spans="10:18" x14ac:dyDescent="0.15">
      <c r="J531" s="7"/>
      <c r="N531" s="7"/>
      <c r="R531" s="7"/>
    </row>
    <row r="532" spans="10:18" x14ac:dyDescent="0.15">
      <c r="J532" s="7"/>
      <c r="N532" s="7"/>
      <c r="R532" s="7"/>
    </row>
    <row r="533" spans="10:18" x14ac:dyDescent="0.15">
      <c r="J533" s="7"/>
      <c r="N533" s="7"/>
      <c r="R533" s="7"/>
    </row>
    <row r="534" spans="10:18" x14ac:dyDescent="0.15">
      <c r="J534" s="7"/>
      <c r="N534" s="7"/>
      <c r="R534" s="7"/>
    </row>
    <row r="535" spans="10:18" x14ac:dyDescent="0.15">
      <c r="J535" s="7"/>
      <c r="N535" s="7"/>
      <c r="R535" s="7"/>
    </row>
    <row r="536" spans="10:18" x14ac:dyDescent="0.15">
      <c r="J536" s="7"/>
      <c r="N536" s="7"/>
      <c r="R536" s="7"/>
    </row>
    <row r="537" spans="10:18" x14ac:dyDescent="0.15">
      <c r="J537" s="7"/>
      <c r="N537" s="7"/>
      <c r="R537" s="7"/>
    </row>
    <row r="538" spans="10:18" x14ac:dyDescent="0.15">
      <c r="J538" s="7"/>
      <c r="N538" s="7"/>
      <c r="R538" s="7"/>
    </row>
    <row r="539" spans="10:18" x14ac:dyDescent="0.15">
      <c r="J539" s="7"/>
      <c r="N539" s="7"/>
      <c r="R539" s="7"/>
    </row>
    <row r="540" spans="10:18" x14ac:dyDescent="0.15">
      <c r="J540" s="7"/>
      <c r="N540" s="7"/>
      <c r="R540" s="7"/>
    </row>
    <row r="541" spans="10:18" x14ac:dyDescent="0.15">
      <c r="J541" s="7"/>
      <c r="N541" s="7"/>
      <c r="R541" s="7"/>
    </row>
    <row r="542" spans="10:18" x14ac:dyDescent="0.15">
      <c r="J542" s="7"/>
      <c r="N542" s="7"/>
      <c r="R542" s="7"/>
    </row>
    <row r="543" spans="10:18" x14ac:dyDescent="0.15">
      <c r="J543" s="7"/>
      <c r="N543" s="7"/>
      <c r="R543" s="7"/>
    </row>
    <row r="544" spans="10:18" x14ac:dyDescent="0.15">
      <c r="J544" s="7"/>
      <c r="N544" s="7"/>
      <c r="R544" s="7"/>
    </row>
    <row r="545" spans="10:18" x14ac:dyDescent="0.15">
      <c r="J545" s="7"/>
      <c r="N545" s="7"/>
      <c r="R545" s="7"/>
    </row>
    <row r="546" spans="10:18" x14ac:dyDescent="0.15">
      <c r="J546" s="7"/>
      <c r="N546" s="7"/>
      <c r="R546" s="7"/>
    </row>
    <row r="547" spans="10:18" x14ac:dyDescent="0.15">
      <c r="J547" s="7"/>
      <c r="N547" s="7"/>
      <c r="R547" s="7"/>
    </row>
    <row r="548" spans="10:18" x14ac:dyDescent="0.15">
      <c r="J548" s="7"/>
      <c r="N548" s="7"/>
      <c r="R548" s="7"/>
    </row>
    <row r="549" spans="10:18" x14ac:dyDescent="0.15">
      <c r="J549" s="7"/>
      <c r="N549" s="7"/>
      <c r="R549" s="7"/>
    </row>
    <row r="550" spans="10:18" x14ac:dyDescent="0.15">
      <c r="J550" s="7"/>
      <c r="N550" s="7"/>
      <c r="R550" s="7"/>
    </row>
    <row r="551" spans="10:18" x14ac:dyDescent="0.15">
      <c r="J551" s="7"/>
      <c r="N551" s="7"/>
      <c r="R551" s="7"/>
    </row>
    <row r="552" spans="10:18" x14ac:dyDescent="0.15">
      <c r="J552" s="7"/>
      <c r="N552" s="7"/>
      <c r="R552" s="7"/>
    </row>
    <row r="553" spans="10:18" x14ac:dyDescent="0.15">
      <c r="J553" s="7"/>
      <c r="N553" s="7"/>
      <c r="R553" s="7"/>
    </row>
    <row r="554" spans="10:18" x14ac:dyDescent="0.15">
      <c r="J554" s="7"/>
      <c r="N554" s="7"/>
      <c r="R554" s="7"/>
    </row>
    <row r="555" spans="10:18" x14ac:dyDescent="0.15">
      <c r="J555" s="7"/>
      <c r="N555" s="7"/>
      <c r="R555" s="7"/>
    </row>
    <row r="556" spans="10:18" x14ac:dyDescent="0.15">
      <c r="J556" s="7"/>
      <c r="N556" s="7"/>
      <c r="R556" s="7"/>
    </row>
    <row r="557" spans="10:18" x14ac:dyDescent="0.15">
      <c r="J557" s="7"/>
      <c r="N557" s="7"/>
      <c r="R557" s="7"/>
    </row>
    <row r="558" spans="10:18" x14ac:dyDescent="0.15">
      <c r="J558" s="7"/>
      <c r="N558" s="7"/>
      <c r="R558" s="7"/>
    </row>
    <row r="559" spans="10:18" x14ac:dyDescent="0.15">
      <c r="J559" s="7"/>
      <c r="N559" s="7"/>
      <c r="R559" s="7"/>
    </row>
    <row r="560" spans="10:18" x14ac:dyDescent="0.15">
      <c r="J560" s="7"/>
      <c r="N560" s="7"/>
      <c r="R560" s="7"/>
    </row>
    <row r="561" spans="10:18" x14ac:dyDescent="0.15">
      <c r="J561" s="7"/>
      <c r="N561" s="7"/>
      <c r="R561" s="7"/>
    </row>
    <row r="562" spans="10:18" x14ac:dyDescent="0.15">
      <c r="J562" s="7"/>
      <c r="N562" s="7"/>
      <c r="R562" s="7"/>
    </row>
    <row r="563" spans="10:18" x14ac:dyDescent="0.15">
      <c r="J563" s="7"/>
      <c r="N563" s="7"/>
      <c r="R563" s="7"/>
    </row>
    <row r="564" spans="10:18" x14ac:dyDescent="0.15">
      <c r="J564" s="7"/>
      <c r="N564" s="7"/>
      <c r="R564" s="7"/>
    </row>
    <row r="565" spans="10:18" x14ac:dyDescent="0.15">
      <c r="J565" s="7"/>
      <c r="N565" s="7"/>
      <c r="R565" s="7"/>
    </row>
    <row r="566" spans="10:18" x14ac:dyDescent="0.15">
      <c r="J566" s="7"/>
      <c r="N566" s="7"/>
      <c r="R566" s="7"/>
    </row>
    <row r="567" spans="10:18" x14ac:dyDescent="0.15">
      <c r="J567" s="7"/>
      <c r="N567" s="7"/>
      <c r="R567" s="7"/>
    </row>
    <row r="568" spans="10:18" x14ac:dyDescent="0.15">
      <c r="J568" s="7"/>
      <c r="N568" s="7"/>
      <c r="R568" s="7"/>
    </row>
    <row r="569" spans="10:18" x14ac:dyDescent="0.15">
      <c r="J569" s="7"/>
      <c r="N569" s="7"/>
      <c r="R569" s="7"/>
    </row>
    <row r="570" spans="10:18" x14ac:dyDescent="0.15">
      <c r="J570" s="7"/>
      <c r="N570" s="7"/>
      <c r="R570" s="7"/>
    </row>
    <row r="571" spans="10:18" x14ac:dyDescent="0.15">
      <c r="J571" s="7"/>
      <c r="N571" s="7"/>
      <c r="R571" s="7"/>
    </row>
    <row r="572" spans="10:18" x14ac:dyDescent="0.15">
      <c r="J572" s="7"/>
      <c r="N572" s="7"/>
      <c r="R572" s="7"/>
    </row>
    <row r="573" spans="10:18" x14ac:dyDescent="0.15">
      <c r="J573" s="7"/>
      <c r="N573" s="7"/>
      <c r="R573" s="7"/>
    </row>
    <row r="574" spans="10:18" x14ac:dyDescent="0.15">
      <c r="J574" s="7"/>
      <c r="N574" s="7"/>
      <c r="R574" s="7"/>
    </row>
    <row r="575" spans="10:18" x14ac:dyDescent="0.15">
      <c r="J575" s="7"/>
      <c r="N575" s="7"/>
      <c r="R575" s="7"/>
    </row>
    <row r="576" spans="10:18" x14ac:dyDescent="0.15">
      <c r="J576" s="7"/>
      <c r="N576" s="7"/>
      <c r="R576" s="7"/>
    </row>
    <row r="577" spans="10:18" x14ac:dyDescent="0.15">
      <c r="J577" s="7"/>
      <c r="N577" s="7"/>
      <c r="R577" s="7"/>
    </row>
    <row r="578" spans="10:18" x14ac:dyDescent="0.15">
      <c r="J578" s="7"/>
      <c r="N578" s="7"/>
      <c r="R578" s="7"/>
    </row>
    <row r="579" spans="10:18" x14ac:dyDescent="0.15">
      <c r="J579" s="7"/>
      <c r="N579" s="7"/>
      <c r="R579" s="7"/>
    </row>
    <row r="580" spans="10:18" x14ac:dyDescent="0.15">
      <c r="J580" s="7"/>
      <c r="N580" s="7"/>
      <c r="R580" s="7"/>
    </row>
    <row r="581" spans="10:18" x14ac:dyDescent="0.15">
      <c r="J581" s="7"/>
      <c r="N581" s="7"/>
      <c r="R581" s="7"/>
    </row>
    <row r="582" spans="10:18" x14ac:dyDescent="0.15">
      <c r="J582" s="7"/>
      <c r="N582" s="7"/>
      <c r="R582" s="7"/>
    </row>
    <row r="583" spans="10:18" x14ac:dyDescent="0.15">
      <c r="J583" s="7"/>
      <c r="N583" s="7"/>
      <c r="R583" s="7"/>
    </row>
    <row r="584" spans="10:18" x14ac:dyDescent="0.15">
      <c r="J584" s="7"/>
      <c r="N584" s="7"/>
      <c r="R584" s="7"/>
    </row>
    <row r="585" spans="10:18" x14ac:dyDescent="0.15">
      <c r="J585" s="7"/>
      <c r="N585" s="7"/>
      <c r="R585" s="7"/>
    </row>
    <row r="586" spans="10:18" x14ac:dyDescent="0.15">
      <c r="J586" s="7"/>
      <c r="N586" s="7"/>
      <c r="R586" s="7"/>
    </row>
    <row r="587" spans="10:18" x14ac:dyDescent="0.15">
      <c r="J587" s="7"/>
      <c r="N587" s="7"/>
      <c r="R587" s="7"/>
    </row>
    <row r="588" spans="10:18" x14ac:dyDescent="0.15">
      <c r="J588" s="7"/>
      <c r="N588" s="7"/>
      <c r="R588" s="7"/>
    </row>
    <row r="589" spans="10:18" x14ac:dyDescent="0.15">
      <c r="J589" s="7"/>
      <c r="N589" s="7"/>
      <c r="R589" s="7"/>
    </row>
    <row r="590" spans="10:18" x14ac:dyDescent="0.15">
      <c r="J590" s="7"/>
      <c r="N590" s="7"/>
      <c r="R590" s="7"/>
    </row>
    <row r="591" spans="10:18" x14ac:dyDescent="0.15">
      <c r="J591" s="7"/>
      <c r="N591" s="7"/>
      <c r="R591" s="7"/>
    </row>
    <row r="592" spans="10:18" x14ac:dyDescent="0.15">
      <c r="J592" s="7"/>
      <c r="N592" s="7"/>
      <c r="R592" s="7"/>
    </row>
    <row r="593" spans="10:18" x14ac:dyDescent="0.15">
      <c r="J593" s="7"/>
      <c r="N593" s="7"/>
      <c r="R593" s="7"/>
    </row>
    <row r="594" spans="10:18" x14ac:dyDescent="0.15">
      <c r="J594" s="7"/>
      <c r="N594" s="7"/>
      <c r="R594" s="7"/>
    </row>
    <row r="595" spans="10:18" x14ac:dyDescent="0.15">
      <c r="J595" s="7"/>
      <c r="N595" s="7"/>
      <c r="R595" s="7"/>
    </row>
    <row r="596" spans="10:18" x14ac:dyDescent="0.15">
      <c r="J596" s="7"/>
      <c r="N596" s="7"/>
      <c r="R596" s="7"/>
    </row>
    <row r="597" spans="10:18" x14ac:dyDescent="0.15">
      <c r="J597" s="7"/>
      <c r="N597" s="7"/>
      <c r="R597" s="7"/>
    </row>
    <row r="598" spans="10:18" x14ac:dyDescent="0.15">
      <c r="J598" s="7"/>
      <c r="N598" s="7"/>
      <c r="R598" s="7"/>
    </row>
    <row r="599" spans="10:18" x14ac:dyDescent="0.15">
      <c r="J599" s="7"/>
      <c r="N599" s="7"/>
      <c r="R599" s="7"/>
    </row>
    <row r="600" spans="10:18" x14ac:dyDescent="0.15">
      <c r="J600" s="7"/>
      <c r="N600" s="7"/>
      <c r="R600" s="7"/>
    </row>
    <row r="601" spans="10:18" x14ac:dyDescent="0.15">
      <c r="J601" s="7"/>
      <c r="N601" s="7"/>
      <c r="R601" s="7"/>
    </row>
    <row r="602" spans="10:18" x14ac:dyDescent="0.15">
      <c r="J602" s="7"/>
      <c r="N602" s="7"/>
      <c r="R602" s="7"/>
    </row>
    <row r="603" spans="10:18" x14ac:dyDescent="0.15">
      <c r="J603" s="7"/>
      <c r="N603" s="7"/>
      <c r="R603" s="7"/>
    </row>
    <row r="604" spans="10:18" x14ac:dyDescent="0.15">
      <c r="J604" s="7"/>
      <c r="N604" s="7"/>
      <c r="R604" s="7"/>
    </row>
    <row r="605" spans="10:18" x14ac:dyDescent="0.15">
      <c r="J605" s="7"/>
      <c r="N605" s="7"/>
      <c r="R605" s="7"/>
    </row>
    <row r="606" spans="10:18" x14ac:dyDescent="0.15">
      <c r="J606" s="7"/>
      <c r="N606" s="7"/>
      <c r="R606" s="7"/>
    </row>
    <row r="607" spans="10:18" x14ac:dyDescent="0.15">
      <c r="J607" s="7"/>
      <c r="N607" s="7"/>
      <c r="R607" s="7"/>
    </row>
    <row r="608" spans="10:18" x14ac:dyDescent="0.15">
      <c r="J608" s="7"/>
      <c r="N608" s="7"/>
      <c r="R608" s="7"/>
    </row>
    <row r="609" spans="10:18" x14ac:dyDescent="0.15">
      <c r="J609" s="7"/>
      <c r="N609" s="7"/>
      <c r="R609" s="7"/>
    </row>
    <row r="610" spans="10:18" x14ac:dyDescent="0.15">
      <c r="J610" s="7"/>
      <c r="N610" s="7"/>
      <c r="R610" s="7"/>
    </row>
    <row r="611" spans="10:18" x14ac:dyDescent="0.15">
      <c r="J611" s="7"/>
      <c r="N611" s="7"/>
      <c r="R611" s="7"/>
    </row>
    <row r="612" spans="10:18" x14ac:dyDescent="0.15">
      <c r="J612" s="7"/>
      <c r="N612" s="7"/>
      <c r="R612" s="7"/>
    </row>
    <row r="613" spans="10:18" x14ac:dyDescent="0.15">
      <c r="J613" s="7"/>
      <c r="N613" s="7"/>
      <c r="R613" s="7"/>
    </row>
    <row r="614" spans="10:18" x14ac:dyDescent="0.15">
      <c r="J614" s="7"/>
      <c r="N614" s="7"/>
      <c r="R614" s="7"/>
    </row>
    <row r="615" spans="10:18" x14ac:dyDescent="0.15">
      <c r="J615" s="7"/>
      <c r="N615" s="7"/>
      <c r="R615" s="7"/>
    </row>
    <row r="616" spans="10:18" x14ac:dyDescent="0.15">
      <c r="J616" s="7"/>
      <c r="N616" s="7"/>
      <c r="R616" s="7"/>
    </row>
    <row r="617" spans="10:18" x14ac:dyDescent="0.15">
      <c r="J617" s="7"/>
      <c r="N617" s="7"/>
      <c r="R617" s="7"/>
    </row>
    <row r="618" spans="10:18" x14ac:dyDescent="0.15">
      <c r="J618" s="7"/>
      <c r="N618" s="7"/>
      <c r="R618" s="7"/>
    </row>
    <row r="619" spans="10:18" x14ac:dyDescent="0.15">
      <c r="J619" s="7"/>
      <c r="N619" s="7"/>
      <c r="R619" s="7"/>
    </row>
    <row r="620" spans="10:18" x14ac:dyDescent="0.15">
      <c r="J620" s="7"/>
      <c r="N620" s="7"/>
      <c r="R620" s="7"/>
    </row>
    <row r="621" spans="10:18" x14ac:dyDescent="0.15">
      <c r="J621" s="7"/>
      <c r="N621" s="7"/>
      <c r="R621" s="7"/>
    </row>
    <row r="622" spans="10:18" x14ac:dyDescent="0.15">
      <c r="J622" s="7"/>
      <c r="N622" s="7"/>
      <c r="R622" s="7"/>
    </row>
    <row r="623" spans="10:18" x14ac:dyDescent="0.15">
      <c r="J623" s="7"/>
      <c r="N623" s="7"/>
      <c r="R623" s="7"/>
    </row>
    <row r="624" spans="10:18" x14ac:dyDescent="0.15">
      <c r="J624" s="7"/>
      <c r="N624" s="7"/>
      <c r="R624" s="7"/>
    </row>
    <row r="625" spans="10:18" x14ac:dyDescent="0.15">
      <c r="J625" s="7"/>
      <c r="N625" s="7"/>
      <c r="R625" s="7"/>
    </row>
    <row r="626" spans="10:18" x14ac:dyDescent="0.15">
      <c r="J626" s="7"/>
      <c r="N626" s="7"/>
      <c r="R626" s="7"/>
    </row>
    <row r="627" spans="10:18" x14ac:dyDescent="0.15">
      <c r="J627" s="7"/>
      <c r="N627" s="7"/>
      <c r="R627" s="7"/>
    </row>
    <row r="628" spans="10:18" x14ac:dyDescent="0.15">
      <c r="J628" s="7"/>
      <c r="N628" s="7"/>
      <c r="R628" s="7"/>
    </row>
    <row r="629" spans="10:18" x14ac:dyDescent="0.15">
      <c r="J629" s="7"/>
      <c r="N629" s="7"/>
      <c r="R629" s="7"/>
    </row>
    <row r="630" spans="10:18" x14ac:dyDescent="0.15">
      <c r="J630" s="7"/>
      <c r="N630" s="7"/>
      <c r="R630" s="7"/>
    </row>
    <row r="631" spans="10:18" x14ac:dyDescent="0.15">
      <c r="J631" s="7"/>
      <c r="N631" s="7"/>
      <c r="R631" s="7"/>
    </row>
    <row r="632" spans="10:18" x14ac:dyDescent="0.15">
      <c r="J632" s="7"/>
      <c r="N632" s="7"/>
      <c r="R632" s="7"/>
    </row>
    <row r="633" spans="10:18" x14ac:dyDescent="0.15">
      <c r="J633" s="7"/>
      <c r="N633" s="7"/>
      <c r="R633" s="7"/>
    </row>
    <row r="634" spans="10:18" x14ac:dyDescent="0.15">
      <c r="J634" s="7"/>
      <c r="N634" s="7"/>
      <c r="R634" s="7"/>
    </row>
    <row r="635" spans="10:18" x14ac:dyDescent="0.15">
      <c r="J635" s="7"/>
      <c r="N635" s="7"/>
      <c r="R635" s="7"/>
    </row>
    <row r="636" spans="10:18" x14ac:dyDescent="0.15">
      <c r="J636" s="7"/>
      <c r="N636" s="7"/>
      <c r="R636" s="7"/>
    </row>
    <row r="637" spans="10:18" x14ac:dyDescent="0.15">
      <c r="J637" s="7"/>
      <c r="N637" s="7"/>
      <c r="R637" s="7"/>
    </row>
    <row r="638" spans="10:18" x14ac:dyDescent="0.15">
      <c r="J638" s="7"/>
      <c r="N638" s="7"/>
      <c r="R638" s="7"/>
    </row>
    <row r="639" spans="10:18" x14ac:dyDescent="0.15">
      <c r="J639" s="7"/>
      <c r="N639" s="7"/>
      <c r="R639" s="7"/>
    </row>
    <row r="640" spans="10:18" x14ac:dyDescent="0.15">
      <c r="J640" s="7"/>
      <c r="N640" s="7"/>
      <c r="R640" s="7"/>
    </row>
    <row r="641" spans="10:18" x14ac:dyDescent="0.15">
      <c r="J641" s="7"/>
      <c r="N641" s="7"/>
      <c r="R641" s="7"/>
    </row>
    <row r="642" spans="10:18" x14ac:dyDescent="0.15">
      <c r="J642" s="7"/>
      <c r="N642" s="7"/>
      <c r="R642" s="7"/>
    </row>
    <row r="643" spans="10:18" x14ac:dyDescent="0.15">
      <c r="J643" s="7"/>
      <c r="N643" s="7"/>
      <c r="R643" s="7"/>
    </row>
    <row r="644" spans="10:18" x14ac:dyDescent="0.15">
      <c r="J644" s="7"/>
      <c r="N644" s="7"/>
      <c r="R644" s="7"/>
    </row>
    <row r="645" spans="10:18" x14ac:dyDescent="0.15">
      <c r="J645" s="7"/>
      <c r="N645" s="7"/>
      <c r="R645" s="7"/>
    </row>
    <row r="646" spans="10:18" x14ac:dyDescent="0.15">
      <c r="J646" s="7"/>
      <c r="N646" s="7"/>
      <c r="R646" s="7"/>
    </row>
    <row r="647" spans="10:18" x14ac:dyDescent="0.15">
      <c r="J647" s="7"/>
      <c r="N647" s="7"/>
      <c r="R647" s="7"/>
    </row>
    <row r="648" spans="10:18" x14ac:dyDescent="0.15">
      <c r="J648" s="7"/>
      <c r="N648" s="7"/>
      <c r="R648" s="7"/>
    </row>
    <row r="649" spans="10:18" x14ac:dyDescent="0.15">
      <c r="J649" s="7"/>
      <c r="N649" s="7"/>
      <c r="R649" s="7"/>
    </row>
    <row r="650" spans="10:18" x14ac:dyDescent="0.15">
      <c r="J650" s="7"/>
      <c r="N650" s="7"/>
      <c r="R650" s="7"/>
    </row>
    <row r="651" spans="10:18" x14ac:dyDescent="0.15">
      <c r="J651" s="7"/>
      <c r="N651" s="7"/>
      <c r="R651" s="7"/>
    </row>
    <row r="652" spans="10:18" x14ac:dyDescent="0.15">
      <c r="J652" s="7"/>
      <c r="N652" s="7"/>
      <c r="R652" s="7"/>
    </row>
    <row r="653" spans="10:18" x14ac:dyDescent="0.15">
      <c r="J653" s="7"/>
      <c r="N653" s="7"/>
      <c r="R653" s="7"/>
    </row>
    <row r="654" spans="10:18" x14ac:dyDescent="0.15">
      <c r="J654" s="7"/>
      <c r="N654" s="7"/>
      <c r="R654" s="7"/>
    </row>
    <row r="655" spans="10:18" x14ac:dyDescent="0.15">
      <c r="J655" s="7"/>
      <c r="N655" s="7"/>
      <c r="R655" s="7"/>
    </row>
    <row r="656" spans="10:18" x14ac:dyDescent="0.15">
      <c r="J656" s="7"/>
      <c r="N656" s="7"/>
      <c r="R656" s="7"/>
    </row>
    <row r="657" spans="10:18" x14ac:dyDescent="0.15">
      <c r="J657" s="7"/>
      <c r="N657" s="7"/>
      <c r="R657" s="7"/>
    </row>
    <row r="658" spans="10:18" x14ac:dyDescent="0.15">
      <c r="J658" s="7"/>
      <c r="N658" s="7"/>
      <c r="R658" s="7"/>
    </row>
    <row r="659" spans="10:18" x14ac:dyDescent="0.15">
      <c r="J659" s="7"/>
      <c r="N659" s="7"/>
      <c r="R659" s="7"/>
    </row>
    <row r="660" spans="10:18" x14ac:dyDescent="0.15">
      <c r="J660" s="7"/>
      <c r="N660" s="7"/>
      <c r="R660" s="7"/>
    </row>
    <row r="661" spans="10:18" x14ac:dyDescent="0.15">
      <c r="J661" s="7"/>
      <c r="N661" s="7"/>
      <c r="R661" s="7"/>
    </row>
    <row r="662" spans="10:18" x14ac:dyDescent="0.15">
      <c r="J662" s="7"/>
      <c r="N662" s="7"/>
      <c r="R662" s="7"/>
    </row>
    <row r="663" spans="10:18" x14ac:dyDescent="0.15">
      <c r="J663" s="7"/>
      <c r="N663" s="7"/>
      <c r="R663" s="7"/>
    </row>
    <row r="664" spans="10:18" x14ac:dyDescent="0.15">
      <c r="J664" s="7"/>
      <c r="N664" s="7"/>
      <c r="R664" s="7"/>
    </row>
    <row r="665" spans="10:18" x14ac:dyDescent="0.15">
      <c r="J665" s="7"/>
      <c r="N665" s="7"/>
      <c r="R665" s="7"/>
    </row>
    <row r="666" spans="10:18" x14ac:dyDescent="0.15">
      <c r="J666" s="7"/>
      <c r="N666" s="7"/>
      <c r="R666" s="7"/>
    </row>
    <row r="667" spans="10:18" x14ac:dyDescent="0.15">
      <c r="J667" s="7"/>
      <c r="N667" s="7"/>
      <c r="R667" s="7"/>
    </row>
    <row r="668" spans="10:18" x14ac:dyDescent="0.15">
      <c r="J668" s="7"/>
      <c r="N668" s="7"/>
      <c r="R668" s="7"/>
    </row>
    <row r="669" spans="10:18" x14ac:dyDescent="0.15">
      <c r="J669" s="7"/>
      <c r="N669" s="7"/>
      <c r="R669" s="7"/>
    </row>
    <row r="670" spans="10:18" x14ac:dyDescent="0.15">
      <c r="J670" s="7"/>
      <c r="N670" s="7"/>
      <c r="R670" s="7"/>
    </row>
    <row r="671" spans="10:18" x14ac:dyDescent="0.15">
      <c r="J671" s="7"/>
      <c r="N671" s="7"/>
      <c r="R671" s="7"/>
    </row>
    <row r="672" spans="10:18" x14ac:dyDescent="0.15">
      <c r="J672" s="7"/>
      <c r="N672" s="7"/>
      <c r="R672" s="7"/>
    </row>
    <row r="673" spans="10:18" x14ac:dyDescent="0.15">
      <c r="J673" s="7"/>
      <c r="N673" s="7"/>
      <c r="R673" s="7"/>
    </row>
    <row r="674" spans="10:18" x14ac:dyDescent="0.15">
      <c r="J674" s="7"/>
      <c r="N674" s="7"/>
      <c r="R674" s="7"/>
    </row>
    <row r="675" spans="10:18" x14ac:dyDescent="0.15">
      <c r="J675" s="7"/>
      <c r="N675" s="7"/>
      <c r="R675" s="7"/>
    </row>
    <row r="676" spans="10:18" x14ac:dyDescent="0.15">
      <c r="J676" s="7"/>
      <c r="N676" s="7"/>
      <c r="R676" s="7"/>
    </row>
    <row r="677" spans="10:18" x14ac:dyDescent="0.15">
      <c r="J677" s="7"/>
      <c r="N677" s="7"/>
      <c r="R677" s="7"/>
    </row>
    <row r="678" spans="10:18" x14ac:dyDescent="0.15">
      <c r="J678" s="7"/>
      <c r="N678" s="7"/>
      <c r="R678" s="7"/>
    </row>
    <row r="679" spans="10:18" x14ac:dyDescent="0.15">
      <c r="J679" s="7"/>
      <c r="N679" s="7"/>
      <c r="R679" s="7"/>
    </row>
    <row r="680" spans="10:18" x14ac:dyDescent="0.15">
      <c r="J680" s="7"/>
      <c r="N680" s="7"/>
      <c r="R680" s="7"/>
    </row>
    <row r="681" spans="10:18" x14ac:dyDescent="0.15">
      <c r="J681" s="7"/>
      <c r="N681" s="7"/>
      <c r="R681" s="7"/>
    </row>
    <row r="682" spans="10:18" x14ac:dyDescent="0.15">
      <c r="J682" s="7"/>
      <c r="N682" s="7"/>
      <c r="R682" s="7"/>
    </row>
    <row r="683" spans="10:18" x14ac:dyDescent="0.15">
      <c r="J683" s="7"/>
      <c r="N683" s="7"/>
      <c r="R683" s="7"/>
    </row>
    <row r="684" spans="10:18" x14ac:dyDescent="0.15">
      <c r="J684" s="7"/>
      <c r="N684" s="7"/>
      <c r="R684" s="7"/>
    </row>
    <row r="685" spans="10:18" x14ac:dyDescent="0.15">
      <c r="J685" s="7"/>
      <c r="N685" s="7"/>
      <c r="R685" s="7"/>
    </row>
    <row r="686" spans="10:18" x14ac:dyDescent="0.15">
      <c r="J686" s="7"/>
      <c r="N686" s="7"/>
      <c r="R686" s="7"/>
    </row>
    <row r="687" spans="10:18" x14ac:dyDescent="0.15">
      <c r="J687" s="7"/>
      <c r="N687" s="7"/>
      <c r="R687" s="7"/>
    </row>
    <row r="688" spans="10:18" x14ac:dyDescent="0.15">
      <c r="J688" s="7"/>
      <c r="N688" s="7"/>
      <c r="R688" s="7"/>
    </row>
    <row r="689" spans="10:18" x14ac:dyDescent="0.15">
      <c r="J689" s="7"/>
      <c r="N689" s="7"/>
      <c r="R689" s="7"/>
    </row>
    <row r="690" spans="10:18" x14ac:dyDescent="0.15">
      <c r="J690" s="7"/>
      <c r="N690" s="7"/>
      <c r="R690" s="7"/>
    </row>
    <row r="691" spans="10:18" x14ac:dyDescent="0.15">
      <c r="J691" s="7"/>
      <c r="N691" s="7"/>
      <c r="R691" s="7"/>
    </row>
    <row r="692" spans="10:18" x14ac:dyDescent="0.15">
      <c r="J692" s="7"/>
      <c r="N692" s="7"/>
      <c r="R692" s="7"/>
    </row>
    <row r="693" spans="10:18" x14ac:dyDescent="0.15">
      <c r="J693" s="7"/>
      <c r="N693" s="7"/>
      <c r="R693" s="7"/>
    </row>
    <row r="694" spans="10:18" x14ac:dyDescent="0.15">
      <c r="J694" s="7"/>
      <c r="N694" s="7"/>
      <c r="R694" s="7"/>
    </row>
    <row r="695" spans="10:18" x14ac:dyDescent="0.15">
      <c r="J695" s="7"/>
      <c r="N695" s="7"/>
      <c r="R695" s="7"/>
    </row>
    <row r="696" spans="10:18" x14ac:dyDescent="0.15">
      <c r="J696" s="7"/>
      <c r="N696" s="7"/>
      <c r="R696" s="7"/>
    </row>
    <row r="697" spans="10:18" x14ac:dyDescent="0.15">
      <c r="J697" s="7"/>
      <c r="N697" s="7"/>
      <c r="R697" s="7"/>
    </row>
    <row r="698" spans="10:18" x14ac:dyDescent="0.15">
      <c r="J698" s="7"/>
      <c r="N698" s="7"/>
      <c r="R698" s="7"/>
    </row>
    <row r="699" spans="10:18" x14ac:dyDescent="0.15">
      <c r="J699" s="7"/>
      <c r="N699" s="7"/>
      <c r="R699" s="7"/>
    </row>
    <row r="700" spans="10:18" x14ac:dyDescent="0.15">
      <c r="J700" s="7"/>
      <c r="N700" s="7"/>
      <c r="R700" s="7"/>
    </row>
    <row r="701" spans="10:18" x14ac:dyDescent="0.15">
      <c r="J701" s="7"/>
      <c r="N701" s="7"/>
      <c r="R701" s="7"/>
    </row>
    <row r="702" spans="10:18" x14ac:dyDescent="0.15">
      <c r="J702" s="7"/>
      <c r="N702" s="7"/>
      <c r="R702" s="7"/>
    </row>
    <row r="703" spans="10:18" x14ac:dyDescent="0.15">
      <c r="J703" s="7"/>
      <c r="N703" s="7"/>
      <c r="R703" s="7"/>
    </row>
    <row r="704" spans="10:18" x14ac:dyDescent="0.15">
      <c r="J704" s="7"/>
      <c r="N704" s="7"/>
      <c r="R704" s="7"/>
    </row>
    <row r="705" spans="10:18" x14ac:dyDescent="0.15">
      <c r="J705" s="7"/>
      <c r="N705" s="7"/>
      <c r="R705" s="7"/>
    </row>
    <row r="706" spans="10:18" x14ac:dyDescent="0.15">
      <c r="J706" s="7"/>
      <c r="N706" s="7"/>
      <c r="R706" s="7"/>
    </row>
    <row r="707" spans="10:18" x14ac:dyDescent="0.15">
      <c r="J707" s="7"/>
      <c r="N707" s="7"/>
      <c r="R707" s="7"/>
    </row>
    <row r="708" spans="10:18" x14ac:dyDescent="0.15">
      <c r="J708" s="7"/>
      <c r="N708" s="7"/>
      <c r="R708" s="7"/>
    </row>
    <row r="709" spans="10:18" x14ac:dyDescent="0.15">
      <c r="J709" s="7"/>
      <c r="N709" s="7"/>
      <c r="R709" s="7"/>
    </row>
    <row r="710" spans="10:18" x14ac:dyDescent="0.15">
      <c r="J710" s="7"/>
      <c r="N710" s="7"/>
      <c r="R710" s="7"/>
    </row>
    <row r="711" spans="10:18" x14ac:dyDescent="0.15">
      <c r="J711" s="7"/>
      <c r="N711" s="7"/>
      <c r="R711" s="7"/>
    </row>
    <row r="712" spans="10:18" x14ac:dyDescent="0.15">
      <c r="J712" s="7"/>
      <c r="N712" s="7"/>
      <c r="R712" s="7"/>
    </row>
    <row r="713" spans="10:18" x14ac:dyDescent="0.15">
      <c r="J713" s="7"/>
      <c r="N713" s="7"/>
      <c r="R713" s="7"/>
    </row>
    <row r="714" spans="10:18" x14ac:dyDescent="0.15">
      <c r="J714" s="7"/>
      <c r="N714" s="7"/>
      <c r="R714" s="7"/>
    </row>
    <row r="715" spans="10:18" x14ac:dyDescent="0.15">
      <c r="J715" s="7"/>
      <c r="N715" s="7"/>
      <c r="R715" s="7"/>
    </row>
    <row r="716" spans="10:18" x14ac:dyDescent="0.15">
      <c r="J716" s="7"/>
      <c r="N716" s="7"/>
      <c r="R716" s="7"/>
    </row>
    <row r="717" spans="10:18" x14ac:dyDescent="0.15">
      <c r="J717" s="7"/>
      <c r="N717" s="7"/>
      <c r="R717" s="7"/>
    </row>
    <row r="718" spans="10:18" x14ac:dyDescent="0.15">
      <c r="J718" s="7"/>
      <c r="N718" s="7"/>
      <c r="R718" s="7"/>
    </row>
    <row r="719" spans="10:18" x14ac:dyDescent="0.15">
      <c r="J719" s="7"/>
      <c r="N719" s="7"/>
      <c r="R719" s="7"/>
    </row>
    <row r="720" spans="10:18" x14ac:dyDescent="0.15">
      <c r="J720" s="7"/>
      <c r="N720" s="7"/>
      <c r="R720" s="7"/>
    </row>
    <row r="721" spans="10:18" x14ac:dyDescent="0.15">
      <c r="J721" s="7"/>
      <c r="N721" s="7"/>
      <c r="R721" s="7"/>
    </row>
    <row r="722" spans="10:18" x14ac:dyDescent="0.15">
      <c r="J722" s="7"/>
      <c r="N722" s="7"/>
      <c r="R722" s="7"/>
    </row>
    <row r="723" spans="10:18" x14ac:dyDescent="0.15">
      <c r="J723" s="7"/>
      <c r="N723" s="7"/>
      <c r="R723" s="7"/>
    </row>
    <row r="724" spans="10:18" x14ac:dyDescent="0.15">
      <c r="J724" s="7"/>
      <c r="N724" s="7"/>
      <c r="R724" s="7"/>
    </row>
    <row r="725" spans="10:18" x14ac:dyDescent="0.15">
      <c r="J725" s="7"/>
      <c r="N725" s="7"/>
      <c r="R725" s="7"/>
    </row>
    <row r="726" spans="10:18" x14ac:dyDescent="0.15">
      <c r="J726" s="7"/>
      <c r="N726" s="7"/>
      <c r="R726" s="7"/>
    </row>
    <row r="727" spans="10:18" x14ac:dyDescent="0.15">
      <c r="J727" s="7"/>
      <c r="N727" s="7"/>
      <c r="R727" s="7"/>
    </row>
    <row r="728" spans="10:18" x14ac:dyDescent="0.15">
      <c r="J728" s="7"/>
      <c r="N728" s="7"/>
      <c r="R728" s="7"/>
    </row>
    <row r="729" spans="10:18" x14ac:dyDescent="0.15">
      <c r="J729" s="7"/>
      <c r="N729" s="7"/>
      <c r="R729" s="7"/>
    </row>
    <row r="730" spans="10:18" x14ac:dyDescent="0.15">
      <c r="J730" s="7"/>
      <c r="N730" s="7"/>
      <c r="R730" s="7"/>
    </row>
    <row r="731" spans="10:18" x14ac:dyDescent="0.15">
      <c r="J731" s="7"/>
      <c r="N731" s="7"/>
      <c r="R731" s="7"/>
    </row>
    <row r="732" spans="10:18" x14ac:dyDescent="0.15">
      <c r="J732" s="7"/>
      <c r="N732" s="7"/>
      <c r="R732" s="7"/>
    </row>
    <row r="733" spans="10:18" x14ac:dyDescent="0.15">
      <c r="J733" s="7"/>
      <c r="N733" s="7"/>
      <c r="R733" s="7"/>
    </row>
    <row r="734" spans="10:18" x14ac:dyDescent="0.15">
      <c r="J734" s="7"/>
      <c r="N734" s="7"/>
      <c r="R734" s="7"/>
    </row>
    <row r="735" spans="10:18" x14ac:dyDescent="0.15">
      <c r="J735" s="7"/>
      <c r="N735" s="7"/>
      <c r="R735" s="7"/>
    </row>
    <row r="736" spans="10:18" x14ac:dyDescent="0.15">
      <c r="J736" s="7"/>
      <c r="N736" s="7"/>
      <c r="R736" s="7"/>
    </row>
    <row r="737" spans="10:18" x14ac:dyDescent="0.15">
      <c r="J737" s="7"/>
      <c r="N737" s="7"/>
      <c r="R737" s="7"/>
    </row>
    <row r="738" spans="10:18" x14ac:dyDescent="0.15">
      <c r="J738" s="7"/>
      <c r="N738" s="7"/>
      <c r="R738" s="7"/>
    </row>
    <row r="739" spans="10:18" x14ac:dyDescent="0.15">
      <c r="J739" s="7"/>
      <c r="N739" s="7"/>
      <c r="R739" s="7"/>
    </row>
    <row r="740" spans="10:18" x14ac:dyDescent="0.15">
      <c r="J740" s="7"/>
      <c r="N740" s="7"/>
      <c r="R740" s="7"/>
    </row>
    <row r="741" spans="10:18" x14ac:dyDescent="0.15">
      <c r="J741" s="7"/>
      <c r="N741" s="7"/>
      <c r="R741" s="7"/>
    </row>
    <row r="742" spans="10:18" x14ac:dyDescent="0.15">
      <c r="J742" s="7"/>
      <c r="N742" s="7"/>
      <c r="R742" s="7"/>
    </row>
    <row r="743" spans="10:18" x14ac:dyDescent="0.15">
      <c r="J743" s="7"/>
      <c r="N743" s="7"/>
      <c r="R743" s="7"/>
    </row>
    <row r="744" spans="10:18" x14ac:dyDescent="0.15">
      <c r="J744" s="7"/>
      <c r="N744" s="7"/>
      <c r="R744" s="7"/>
    </row>
    <row r="745" spans="10:18" x14ac:dyDescent="0.15">
      <c r="J745" s="7"/>
      <c r="N745" s="7"/>
      <c r="R745" s="7"/>
    </row>
    <row r="746" spans="10:18" x14ac:dyDescent="0.15">
      <c r="J746" s="7"/>
      <c r="N746" s="7"/>
      <c r="R746" s="7"/>
    </row>
    <row r="747" spans="10:18" x14ac:dyDescent="0.15">
      <c r="J747" s="7"/>
      <c r="N747" s="7"/>
      <c r="R747" s="7"/>
    </row>
    <row r="748" spans="10:18" x14ac:dyDescent="0.15">
      <c r="J748" s="7"/>
      <c r="N748" s="7"/>
      <c r="R748" s="7"/>
    </row>
    <row r="749" spans="10:18" x14ac:dyDescent="0.15">
      <c r="J749" s="7"/>
      <c r="N749" s="7"/>
      <c r="R749" s="7"/>
    </row>
    <row r="750" spans="10:18" x14ac:dyDescent="0.15">
      <c r="J750" s="7"/>
      <c r="N750" s="7"/>
      <c r="R750" s="7"/>
    </row>
    <row r="751" spans="10:18" x14ac:dyDescent="0.15">
      <c r="J751" s="7"/>
      <c r="N751" s="7"/>
      <c r="R751" s="7"/>
    </row>
    <row r="752" spans="10:18" x14ac:dyDescent="0.15">
      <c r="J752" s="7"/>
      <c r="N752" s="7"/>
      <c r="R752" s="7"/>
    </row>
    <row r="753" spans="10:18" x14ac:dyDescent="0.15">
      <c r="J753" s="7"/>
      <c r="N753" s="7"/>
      <c r="R753" s="7"/>
    </row>
    <row r="754" spans="10:18" x14ac:dyDescent="0.15">
      <c r="J754" s="7"/>
      <c r="N754" s="7"/>
      <c r="R754" s="7"/>
    </row>
    <row r="755" spans="10:18" x14ac:dyDescent="0.15">
      <c r="J755" s="7"/>
      <c r="N755" s="7"/>
      <c r="R755" s="7"/>
    </row>
    <row r="756" spans="10:18" x14ac:dyDescent="0.15">
      <c r="J756" s="7"/>
      <c r="N756" s="7"/>
      <c r="R756" s="7"/>
    </row>
    <row r="757" spans="10:18" x14ac:dyDescent="0.15">
      <c r="J757" s="7"/>
      <c r="N757" s="7"/>
      <c r="R757" s="7"/>
    </row>
    <row r="758" spans="10:18" x14ac:dyDescent="0.15">
      <c r="J758" s="7"/>
      <c r="N758" s="7"/>
      <c r="R758" s="7"/>
    </row>
    <row r="759" spans="10:18" x14ac:dyDescent="0.15">
      <c r="J759" s="7"/>
      <c r="N759" s="7"/>
      <c r="R759" s="7"/>
    </row>
    <row r="760" spans="10:18" x14ac:dyDescent="0.15">
      <c r="J760" s="7"/>
      <c r="N760" s="7"/>
      <c r="R760" s="7"/>
    </row>
    <row r="761" spans="10:18" x14ac:dyDescent="0.15">
      <c r="J761" s="7"/>
      <c r="N761" s="7"/>
      <c r="R761" s="7"/>
    </row>
    <row r="762" spans="10:18" x14ac:dyDescent="0.15">
      <c r="J762" s="7"/>
      <c r="N762" s="7"/>
      <c r="R762" s="7"/>
    </row>
    <row r="763" spans="10:18" x14ac:dyDescent="0.15">
      <c r="J763" s="7"/>
      <c r="N763" s="7"/>
      <c r="R763" s="7"/>
    </row>
    <row r="764" spans="10:18" x14ac:dyDescent="0.15">
      <c r="J764" s="7"/>
      <c r="N764" s="7"/>
      <c r="R764" s="7"/>
    </row>
    <row r="765" spans="10:18" x14ac:dyDescent="0.15">
      <c r="J765" s="7"/>
      <c r="N765" s="7"/>
      <c r="R765" s="7"/>
    </row>
    <row r="766" spans="10:18" x14ac:dyDescent="0.15">
      <c r="J766" s="7"/>
      <c r="N766" s="7"/>
      <c r="R766" s="7"/>
    </row>
    <row r="767" spans="10:18" x14ac:dyDescent="0.15">
      <c r="J767" s="7"/>
      <c r="N767" s="7"/>
      <c r="R767" s="7"/>
    </row>
    <row r="768" spans="10:18" x14ac:dyDescent="0.15">
      <c r="J768" s="7"/>
      <c r="N768" s="7"/>
      <c r="R768" s="7"/>
    </row>
    <row r="769" spans="10:18" x14ac:dyDescent="0.15">
      <c r="J769" s="7"/>
      <c r="N769" s="7"/>
      <c r="R769" s="7"/>
    </row>
    <row r="770" spans="10:18" x14ac:dyDescent="0.15">
      <c r="J770" s="7"/>
      <c r="N770" s="7"/>
      <c r="R770" s="7"/>
    </row>
    <row r="771" spans="10:18" x14ac:dyDescent="0.15">
      <c r="J771" s="7"/>
      <c r="N771" s="7"/>
      <c r="R771" s="7"/>
    </row>
    <row r="772" spans="10:18" x14ac:dyDescent="0.15">
      <c r="J772" s="7"/>
      <c r="N772" s="7"/>
      <c r="R772" s="7"/>
    </row>
    <row r="773" spans="10:18" x14ac:dyDescent="0.15">
      <c r="J773" s="7"/>
      <c r="N773" s="7"/>
      <c r="R773" s="7"/>
    </row>
    <row r="774" spans="10:18" x14ac:dyDescent="0.15">
      <c r="J774" s="7"/>
      <c r="N774" s="7"/>
      <c r="R774" s="7"/>
    </row>
    <row r="775" spans="10:18" x14ac:dyDescent="0.15">
      <c r="J775" s="7"/>
      <c r="N775" s="7"/>
      <c r="R775" s="7"/>
    </row>
    <row r="776" spans="10:18" x14ac:dyDescent="0.15">
      <c r="J776" s="7"/>
      <c r="N776" s="7"/>
      <c r="R776" s="7"/>
    </row>
    <row r="777" spans="10:18" x14ac:dyDescent="0.15">
      <c r="J777" s="7"/>
      <c r="N777" s="7"/>
      <c r="R777" s="7"/>
    </row>
    <row r="778" spans="10:18" x14ac:dyDescent="0.15">
      <c r="J778" s="7"/>
      <c r="N778" s="7"/>
      <c r="R778" s="7"/>
    </row>
    <row r="779" spans="10:18" x14ac:dyDescent="0.15">
      <c r="J779" s="7"/>
      <c r="N779" s="7"/>
      <c r="R779" s="7"/>
    </row>
    <row r="780" spans="10:18" x14ac:dyDescent="0.15">
      <c r="J780" s="7"/>
      <c r="N780" s="7"/>
      <c r="R780" s="7"/>
    </row>
    <row r="781" spans="10:18" x14ac:dyDescent="0.15">
      <c r="J781" s="7"/>
      <c r="N781" s="7"/>
      <c r="R781" s="7"/>
    </row>
    <row r="782" spans="10:18" x14ac:dyDescent="0.15">
      <c r="J782" s="7"/>
      <c r="N782" s="7"/>
      <c r="R782" s="7"/>
    </row>
    <row r="783" spans="10:18" x14ac:dyDescent="0.15">
      <c r="J783" s="7"/>
      <c r="N783" s="7"/>
      <c r="R783" s="7"/>
    </row>
    <row r="784" spans="10:18" x14ac:dyDescent="0.15">
      <c r="J784" s="7"/>
      <c r="N784" s="7"/>
      <c r="R784" s="7"/>
    </row>
    <row r="785" spans="10:18" x14ac:dyDescent="0.15">
      <c r="J785" s="7"/>
      <c r="N785" s="7"/>
      <c r="R785" s="7"/>
    </row>
    <row r="786" spans="10:18" x14ac:dyDescent="0.15">
      <c r="J786" s="7"/>
      <c r="N786" s="7"/>
      <c r="R786" s="7"/>
    </row>
    <row r="787" spans="10:18" x14ac:dyDescent="0.15">
      <c r="J787" s="7"/>
      <c r="N787" s="7"/>
      <c r="R787" s="7"/>
    </row>
    <row r="788" spans="10:18" x14ac:dyDescent="0.15">
      <c r="J788" s="7"/>
      <c r="N788" s="7"/>
      <c r="R788" s="7"/>
    </row>
    <row r="789" spans="10:18" x14ac:dyDescent="0.15">
      <c r="J789" s="7"/>
      <c r="N789" s="7"/>
      <c r="R789" s="7"/>
    </row>
    <row r="790" spans="10:18" x14ac:dyDescent="0.15">
      <c r="J790" s="7"/>
      <c r="N790" s="7"/>
      <c r="R790" s="7"/>
    </row>
    <row r="791" spans="10:18" x14ac:dyDescent="0.15">
      <c r="J791" s="7"/>
      <c r="N791" s="7"/>
      <c r="R791" s="7"/>
    </row>
    <row r="792" spans="10:18" x14ac:dyDescent="0.15">
      <c r="J792" s="7"/>
      <c r="N792" s="7"/>
      <c r="R792" s="7"/>
    </row>
    <row r="793" spans="10:18" x14ac:dyDescent="0.15">
      <c r="J793" s="7"/>
      <c r="N793" s="7"/>
      <c r="R793" s="7"/>
    </row>
    <row r="794" spans="10:18" x14ac:dyDescent="0.15">
      <c r="J794" s="7"/>
      <c r="N794" s="7"/>
      <c r="R794" s="7"/>
    </row>
    <row r="795" spans="10:18" x14ac:dyDescent="0.15">
      <c r="J795" s="7"/>
      <c r="N795" s="7"/>
      <c r="R795" s="7"/>
    </row>
    <row r="796" spans="10:18" x14ac:dyDescent="0.15">
      <c r="J796" s="7"/>
      <c r="N796" s="7"/>
      <c r="R796" s="7"/>
    </row>
    <row r="797" spans="10:18" x14ac:dyDescent="0.15">
      <c r="J797" s="7"/>
      <c r="N797" s="7"/>
      <c r="R797" s="7"/>
    </row>
    <row r="798" spans="10:18" x14ac:dyDescent="0.15">
      <c r="J798" s="7"/>
      <c r="N798" s="7"/>
      <c r="R798" s="7"/>
    </row>
    <row r="799" spans="10:18" x14ac:dyDescent="0.15">
      <c r="J799" s="7"/>
      <c r="N799" s="7"/>
      <c r="R799" s="7"/>
    </row>
    <row r="800" spans="10:18" x14ac:dyDescent="0.15">
      <c r="J800" s="7"/>
      <c r="N800" s="7"/>
      <c r="R800" s="7"/>
    </row>
    <row r="801" spans="10:18" x14ac:dyDescent="0.15">
      <c r="J801" s="7"/>
      <c r="N801" s="7"/>
      <c r="R801" s="7"/>
    </row>
    <row r="802" spans="10:18" x14ac:dyDescent="0.15">
      <c r="J802" s="7"/>
      <c r="N802" s="7"/>
      <c r="R802" s="7"/>
    </row>
    <row r="803" spans="10:18" x14ac:dyDescent="0.15">
      <c r="J803" s="7"/>
      <c r="N803" s="7"/>
      <c r="R803" s="7"/>
    </row>
    <row r="804" spans="10:18" x14ac:dyDescent="0.15">
      <c r="J804" s="7"/>
      <c r="N804" s="7"/>
      <c r="R804" s="7"/>
    </row>
    <row r="805" spans="10:18" x14ac:dyDescent="0.15">
      <c r="J805" s="7"/>
      <c r="N805" s="7"/>
      <c r="R805" s="7"/>
    </row>
    <row r="806" spans="10:18" x14ac:dyDescent="0.15">
      <c r="J806" s="7"/>
      <c r="N806" s="7"/>
      <c r="R806" s="7"/>
    </row>
    <row r="807" spans="10:18" x14ac:dyDescent="0.15">
      <c r="J807" s="7"/>
      <c r="N807" s="7"/>
      <c r="R807" s="7"/>
    </row>
    <row r="808" spans="10:18" x14ac:dyDescent="0.15">
      <c r="J808" s="7"/>
      <c r="N808" s="7"/>
      <c r="R808" s="7"/>
    </row>
    <row r="809" spans="10:18" x14ac:dyDescent="0.15">
      <c r="J809" s="7"/>
      <c r="N809" s="7"/>
      <c r="R809" s="7"/>
    </row>
    <row r="810" spans="10:18" x14ac:dyDescent="0.15">
      <c r="J810" s="7"/>
      <c r="N810" s="7"/>
      <c r="R810" s="7"/>
    </row>
    <row r="811" spans="10:18" x14ac:dyDescent="0.15">
      <c r="J811" s="7"/>
      <c r="N811" s="7"/>
      <c r="R811" s="7"/>
    </row>
    <row r="812" spans="10:18" x14ac:dyDescent="0.15">
      <c r="J812" s="7"/>
      <c r="N812" s="7"/>
      <c r="R812" s="7"/>
    </row>
    <row r="813" spans="10:18" x14ac:dyDescent="0.15">
      <c r="J813" s="7"/>
      <c r="N813" s="7"/>
      <c r="R813" s="7"/>
    </row>
    <row r="814" spans="10:18" x14ac:dyDescent="0.15">
      <c r="J814" s="7"/>
      <c r="N814" s="7"/>
      <c r="R814" s="7"/>
    </row>
    <row r="815" spans="10:18" x14ac:dyDescent="0.15">
      <c r="J815" s="7"/>
      <c r="N815" s="7"/>
      <c r="R815" s="7"/>
    </row>
    <row r="816" spans="10:18" x14ac:dyDescent="0.15">
      <c r="J816" s="7"/>
      <c r="N816" s="7"/>
      <c r="R816" s="7"/>
    </row>
    <row r="817" spans="10:18" x14ac:dyDescent="0.15">
      <c r="J817" s="7"/>
      <c r="N817" s="7"/>
      <c r="R817" s="7"/>
    </row>
    <row r="818" spans="10:18" x14ac:dyDescent="0.15">
      <c r="J818" s="7"/>
      <c r="N818" s="7"/>
      <c r="R818" s="7"/>
    </row>
    <row r="819" spans="10:18" x14ac:dyDescent="0.15">
      <c r="J819" s="7"/>
      <c r="N819" s="7"/>
      <c r="R819" s="7"/>
    </row>
    <row r="820" spans="10:18" x14ac:dyDescent="0.15">
      <c r="J820" s="7"/>
      <c r="N820" s="7"/>
      <c r="R820" s="7"/>
    </row>
    <row r="821" spans="10:18" x14ac:dyDescent="0.15">
      <c r="J821" s="7"/>
      <c r="N821" s="7"/>
      <c r="R821" s="7"/>
    </row>
    <row r="822" spans="10:18" x14ac:dyDescent="0.15">
      <c r="J822" s="7"/>
      <c r="N822" s="7"/>
      <c r="R822" s="7"/>
    </row>
    <row r="823" spans="10:18" x14ac:dyDescent="0.15">
      <c r="J823" s="7"/>
      <c r="N823" s="7"/>
      <c r="R823" s="7"/>
    </row>
    <row r="824" spans="10:18" x14ac:dyDescent="0.15">
      <c r="J824" s="7"/>
      <c r="N824" s="7"/>
      <c r="R824" s="7"/>
    </row>
    <row r="825" spans="10:18" x14ac:dyDescent="0.15">
      <c r="J825" s="7"/>
      <c r="N825" s="7"/>
      <c r="R825" s="7"/>
    </row>
    <row r="826" spans="10:18" x14ac:dyDescent="0.15">
      <c r="J826" s="7"/>
      <c r="N826" s="7"/>
      <c r="R826" s="7"/>
    </row>
    <row r="827" spans="10:18" x14ac:dyDescent="0.15">
      <c r="J827" s="7"/>
      <c r="N827" s="7"/>
      <c r="R827" s="7"/>
    </row>
    <row r="828" spans="10:18" x14ac:dyDescent="0.15">
      <c r="J828" s="7"/>
      <c r="N828" s="7"/>
      <c r="R828" s="7"/>
    </row>
    <row r="829" spans="10:18" x14ac:dyDescent="0.15">
      <c r="J829" s="7"/>
      <c r="N829" s="7"/>
      <c r="R829" s="7"/>
    </row>
    <row r="830" spans="10:18" x14ac:dyDescent="0.15">
      <c r="J830" s="7"/>
      <c r="N830" s="7"/>
      <c r="R830" s="7"/>
    </row>
    <row r="831" spans="10:18" x14ac:dyDescent="0.15">
      <c r="J831" s="7"/>
      <c r="N831" s="7"/>
      <c r="R831" s="7"/>
    </row>
    <row r="832" spans="10:18" x14ac:dyDescent="0.15">
      <c r="J832" s="7"/>
      <c r="N832" s="7"/>
      <c r="R832" s="7"/>
    </row>
    <row r="833" spans="10:18" x14ac:dyDescent="0.15">
      <c r="J833" s="7"/>
      <c r="N833" s="7"/>
      <c r="R833" s="7"/>
    </row>
    <row r="834" spans="10:18" x14ac:dyDescent="0.15">
      <c r="J834" s="7"/>
      <c r="N834" s="7"/>
      <c r="R834" s="7"/>
    </row>
    <row r="835" spans="10:18" x14ac:dyDescent="0.15">
      <c r="J835" s="7"/>
      <c r="N835" s="7"/>
      <c r="R835" s="7"/>
    </row>
    <row r="836" spans="10:18" x14ac:dyDescent="0.15">
      <c r="J836" s="7"/>
      <c r="N836" s="7"/>
      <c r="R836" s="7"/>
    </row>
    <row r="837" spans="10:18" x14ac:dyDescent="0.15">
      <c r="J837" s="7"/>
      <c r="N837" s="7"/>
      <c r="R837" s="7"/>
    </row>
    <row r="838" spans="10:18" x14ac:dyDescent="0.15">
      <c r="J838" s="7"/>
      <c r="N838" s="7"/>
      <c r="R838" s="7"/>
    </row>
    <row r="839" spans="10:18" x14ac:dyDescent="0.15">
      <c r="J839" s="7"/>
      <c r="N839" s="7"/>
      <c r="R839" s="7"/>
    </row>
    <row r="840" spans="10:18" x14ac:dyDescent="0.15">
      <c r="J840" s="7"/>
      <c r="N840" s="7"/>
      <c r="R840" s="7"/>
    </row>
    <row r="841" spans="10:18" x14ac:dyDescent="0.15">
      <c r="J841" s="7"/>
      <c r="N841" s="7"/>
      <c r="R841" s="7"/>
    </row>
    <row r="842" spans="10:18" x14ac:dyDescent="0.15">
      <c r="J842" s="7"/>
      <c r="N842" s="7"/>
      <c r="R842" s="7"/>
    </row>
    <row r="843" spans="10:18" x14ac:dyDescent="0.15">
      <c r="J843" s="7"/>
      <c r="N843" s="7"/>
      <c r="R843" s="7"/>
    </row>
    <row r="844" spans="10:18" x14ac:dyDescent="0.15">
      <c r="J844" s="7"/>
      <c r="N844" s="7"/>
      <c r="R844" s="7"/>
    </row>
    <row r="845" spans="10:18" x14ac:dyDescent="0.15">
      <c r="J845" s="7"/>
      <c r="N845" s="7"/>
      <c r="R845" s="7"/>
    </row>
    <row r="846" spans="10:18" x14ac:dyDescent="0.15">
      <c r="J846" s="7"/>
      <c r="N846" s="7"/>
      <c r="R846" s="7"/>
    </row>
    <row r="847" spans="10:18" x14ac:dyDescent="0.15">
      <c r="J847" s="7"/>
      <c r="N847" s="7"/>
      <c r="R847" s="7"/>
    </row>
    <row r="848" spans="10:18" x14ac:dyDescent="0.15">
      <c r="J848" s="7"/>
      <c r="N848" s="7"/>
      <c r="R848" s="7"/>
    </row>
    <row r="849" spans="10:18" x14ac:dyDescent="0.15">
      <c r="J849" s="7"/>
      <c r="N849" s="7"/>
      <c r="R849" s="7"/>
    </row>
    <row r="850" spans="10:18" x14ac:dyDescent="0.15">
      <c r="J850" s="7"/>
      <c r="N850" s="7"/>
      <c r="R850" s="7"/>
    </row>
    <row r="851" spans="10:18" x14ac:dyDescent="0.15">
      <c r="J851" s="7"/>
      <c r="N851" s="7"/>
      <c r="R851" s="7"/>
    </row>
    <row r="852" spans="10:18" x14ac:dyDescent="0.15">
      <c r="J852" s="7"/>
      <c r="N852" s="7"/>
      <c r="R852" s="7"/>
    </row>
    <row r="853" spans="10:18" x14ac:dyDescent="0.15">
      <c r="J853" s="7"/>
      <c r="N853" s="7"/>
      <c r="R853" s="7"/>
    </row>
    <row r="854" spans="10:18" x14ac:dyDescent="0.15">
      <c r="J854" s="7"/>
      <c r="N854" s="7"/>
      <c r="R854" s="7"/>
    </row>
    <row r="855" spans="10:18" x14ac:dyDescent="0.15">
      <c r="J855" s="7"/>
      <c r="N855" s="7"/>
      <c r="R855" s="7"/>
    </row>
    <row r="856" spans="10:18" x14ac:dyDescent="0.15">
      <c r="J856" s="7"/>
      <c r="N856" s="7"/>
      <c r="R856" s="7"/>
    </row>
    <row r="857" spans="10:18" x14ac:dyDescent="0.15">
      <c r="J857" s="7"/>
      <c r="N857" s="7"/>
      <c r="R857" s="7"/>
    </row>
    <row r="858" spans="10:18" x14ac:dyDescent="0.15">
      <c r="J858" s="7"/>
      <c r="N858" s="7"/>
      <c r="R858" s="7"/>
    </row>
    <row r="859" spans="10:18" x14ac:dyDescent="0.15">
      <c r="J859" s="7"/>
      <c r="N859" s="7"/>
      <c r="R859" s="7"/>
    </row>
    <row r="860" spans="10:18" x14ac:dyDescent="0.15">
      <c r="J860" s="7"/>
      <c r="N860" s="7"/>
      <c r="R860" s="7"/>
    </row>
    <row r="861" spans="10:18" x14ac:dyDescent="0.15">
      <c r="J861" s="7"/>
      <c r="N861" s="7"/>
      <c r="R861" s="7"/>
    </row>
    <row r="862" spans="10:18" x14ac:dyDescent="0.15">
      <c r="J862" s="7"/>
      <c r="N862" s="7"/>
      <c r="R862" s="7"/>
    </row>
    <row r="863" spans="10:18" x14ac:dyDescent="0.15">
      <c r="J863" s="7"/>
      <c r="N863" s="7"/>
      <c r="R863" s="7"/>
    </row>
    <row r="864" spans="10:18" x14ac:dyDescent="0.15">
      <c r="J864" s="7"/>
      <c r="N864" s="7"/>
      <c r="R864" s="7"/>
    </row>
    <row r="865" spans="10:18" x14ac:dyDescent="0.15">
      <c r="J865" s="7"/>
      <c r="N865" s="7"/>
      <c r="R865" s="7"/>
    </row>
    <row r="866" spans="10:18" x14ac:dyDescent="0.15">
      <c r="J866" s="7"/>
      <c r="N866" s="7"/>
      <c r="R866" s="7"/>
    </row>
    <row r="867" spans="10:18" x14ac:dyDescent="0.15">
      <c r="J867" s="7"/>
      <c r="N867" s="7"/>
      <c r="R867" s="7"/>
    </row>
  </sheetData>
  <mergeCells count="2">
    <mergeCell ref="A13:B13"/>
    <mergeCell ref="A14:B14"/>
  </mergeCells>
  <phoneticPr fontId="2" type="noConversion"/>
  <hyperlinks>
    <hyperlink ref="E46" r:id="rId1" display="Fringe Rates" xr:uid="{1E97D175-EB96-7A4E-9C44-12D85BC0D51C}"/>
    <hyperlink ref="E47" r:id="rId2" xr:uid="{CFBC9542-DD5E-F54F-85C5-ED703ADFE6DF}"/>
    <hyperlink ref="E48" r:id="rId3" xr:uid="{CB1961D5-1CC5-CD4C-900A-DDC73C55A57C}"/>
    <hyperlink ref="K47" r:id="rId4" xr:uid="{19C14AB2-88DD-C74F-A772-C7BDD5A9B952}"/>
  </hyperlinks>
  <pageMargins left="0.2" right="0.19" top="0.5" bottom="0.5" header="0.5" footer="0.5"/>
  <pageSetup scale="71" orientation="landscape" r:id="rId5"/>
  <headerFooter alignWithMargins="0"/>
  <ignoredErrors>
    <ignoredError sqref="S15 S23:T23" formula="1"/>
  </ignoredError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4D908-727B-D745-B1DA-F2B7F47C16CE}">
  <dimension ref="A1:AC50"/>
  <sheetViews>
    <sheetView zoomScale="125" zoomScaleNormal="125" workbookViewId="0">
      <selection activeCell="B9" sqref="B9"/>
    </sheetView>
  </sheetViews>
  <sheetFormatPr baseColWidth="10" defaultRowHeight="11" x14ac:dyDescent="0.15"/>
  <cols>
    <col min="1" max="1" width="11.1640625" style="5" customWidth="1"/>
    <col min="2" max="2" width="7.33203125" style="5" bestFit="1" customWidth="1"/>
    <col min="3" max="4" width="7" style="5" bestFit="1" customWidth="1"/>
    <col min="5" max="5" width="5.83203125" style="5" bestFit="1" customWidth="1"/>
    <col min="6" max="6" width="7.5" style="5" customWidth="1"/>
    <col min="7" max="7" width="3.6640625" style="5" customWidth="1"/>
    <col min="8" max="8" width="13" style="5" bestFit="1" customWidth="1"/>
    <col min="9" max="9" width="9.5" style="5" customWidth="1"/>
    <col min="10" max="10" width="7.83203125" style="5" customWidth="1"/>
    <col min="11" max="11" width="11.1640625" style="5" customWidth="1"/>
    <col min="12" max="12" width="10.5" style="5" customWidth="1"/>
    <col min="13" max="13" width="4.33203125" style="5" customWidth="1"/>
    <col min="14" max="14" width="12.6640625" style="5" customWidth="1"/>
    <col min="15" max="15" width="9.6640625" style="5" customWidth="1"/>
    <col min="16" max="17" width="10.83203125" style="5"/>
    <col min="18" max="18" width="10.6640625" style="5" customWidth="1"/>
    <col min="19" max="19" width="4" style="5" customWidth="1"/>
    <col min="20" max="20" width="13" style="5" customWidth="1"/>
    <col min="21" max="21" width="9.6640625" style="5" customWidth="1"/>
    <col min="22" max="23" width="10.83203125" style="5"/>
    <col min="24" max="24" width="10.6640625" style="5" customWidth="1"/>
    <col min="25" max="25" width="4" style="5" customWidth="1"/>
    <col min="26" max="28" width="10.83203125" style="5"/>
    <col min="29" max="29" width="10.83203125" style="5" customWidth="1"/>
    <col min="30" max="16384" width="10.83203125" style="5"/>
  </cols>
  <sheetData>
    <row r="1" spans="1:29" x14ac:dyDescent="0.15">
      <c r="A1" s="88" t="s">
        <v>75</v>
      </c>
      <c r="H1" s="88" t="s">
        <v>76</v>
      </c>
      <c r="N1" s="88" t="s">
        <v>77</v>
      </c>
      <c r="T1" s="88" t="s">
        <v>119</v>
      </c>
      <c r="Z1" s="88" t="s">
        <v>78</v>
      </c>
    </row>
    <row r="3" spans="1:29" x14ac:dyDescent="0.15">
      <c r="A3" s="5" t="s">
        <v>79</v>
      </c>
      <c r="B3" s="104"/>
      <c r="C3" s="104"/>
      <c r="D3" s="104"/>
      <c r="E3" s="104"/>
      <c r="F3" s="104"/>
      <c r="H3" s="5" t="s">
        <v>80</v>
      </c>
      <c r="I3" s="104"/>
      <c r="J3" s="104"/>
      <c r="K3" s="104"/>
      <c r="L3" s="104"/>
      <c r="N3" s="5" t="s">
        <v>81</v>
      </c>
      <c r="O3" s="104"/>
      <c r="P3" s="104"/>
      <c r="Q3" s="104"/>
      <c r="R3" s="104"/>
      <c r="T3" s="5" t="s">
        <v>120</v>
      </c>
      <c r="U3" s="104"/>
      <c r="V3" s="104"/>
      <c r="W3" s="104"/>
      <c r="X3" s="104"/>
      <c r="Z3" s="5" t="s">
        <v>82</v>
      </c>
      <c r="AA3" s="104"/>
      <c r="AB3" s="104"/>
      <c r="AC3" s="104"/>
    </row>
    <row r="4" spans="1:29" ht="14" x14ac:dyDescent="0.3">
      <c r="B4" s="76" t="s">
        <v>83</v>
      </c>
      <c r="C4" s="89" t="s">
        <v>84</v>
      </c>
      <c r="D4" s="89" t="s">
        <v>85</v>
      </c>
      <c r="E4" s="89" t="s">
        <v>86</v>
      </c>
      <c r="F4" s="89" t="s">
        <v>3</v>
      </c>
      <c r="I4" s="90" t="s">
        <v>83</v>
      </c>
      <c r="J4" s="90" t="s">
        <v>87</v>
      </c>
      <c r="K4" s="90" t="s">
        <v>88</v>
      </c>
      <c r="L4" s="90" t="s">
        <v>3</v>
      </c>
      <c r="O4" s="90" t="s">
        <v>83</v>
      </c>
      <c r="P4" s="90" t="s">
        <v>87</v>
      </c>
      <c r="Q4" s="90" t="s">
        <v>88</v>
      </c>
      <c r="R4" s="90" t="s">
        <v>3</v>
      </c>
      <c r="U4" s="90" t="s">
        <v>83</v>
      </c>
      <c r="V4" s="90" t="s">
        <v>87</v>
      </c>
      <c r="W4" s="90" t="s">
        <v>88</v>
      </c>
      <c r="X4" s="90" t="s">
        <v>3</v>
      </c>
      <c r="AA4" s="90" t="s">
        <v>89</v>
      </c>
      <c r="AB4" s="90" t="s">
        <v>90</v>
      </c>
      <c r="AC4" s="90" t="s">
        <v>3</v>
      </c>
    </row>
    <row r="5" spans="1:29" x14ac:dyDescent="0.15">
      <c r="A5" s="5" t="s">
        <v>91</v>
      </c>
      <c r="B5" s="77">
        <v>0</v>
      </c>
      <c r="C5" s="91">
        <v>0</v>
      </c>
      <c r="D5" s="91">
        <v>0</v>
      </c>
      <c r="E5" s="91">
        <v>0</v>
      </c>
      <c r="F5" s="82">
        <f>ROUND(B5*C5*D5*E5,0)</f>
        <v>0</v>
      </c>
      <c r="H5" s="5" t="s">
        <v>92</v>
      </c>
      <c r="I5" s="81">
        <v>0</v>
      </c>
      <c r="J5" s="92">
        <v>0</v>
      </c>
      <c r="K5" s="93">
        <v>0</v>
      </c>
      <c r="L5" s="83">
        <f>ROUND(I5*J5*K5,0)</f>
        <v>0</v>
      </c>
      <c r="N5" s="5" t="s">
        <v>93</v>
      </c>
      <c r="O5" s="81">
        <v>0</v>
      </c>
      <c r="P5" s="92">
        <v>0</v>
      </c>
      <c r="Q5" s="93">
        <v>0</v>
      </c>
      <c r="R5" s="94">
        <f>ROUND(O5*P5*Q5,0)</f>
        <v>0</v>
      </c>
      <c r="T5" s="5" t="s">
        <v>121</v>
      </c>
      <c r="U5" s="81">
        <v>0</v>
      </c>
      <c r="V5" s="92">
        <v>0</v>
      </c>
      <c r="W5" s="93">
        <v>0</v>
      </c>
      <c r="X5" s="94">
        <f>ROUND(U5*V5*W5,0)</f>
        <v>0</v>
      </c>
      <c r="Z5" s="5" t="s">
        <v>37</v>
      </c>
      <c r="AA5" s="81">
        <v>0</v>
      </c>
      <c r="AB5" s="92">
        <v>0</v>
      </c>
      <c r="AC5" s="95">
        <f>ROUND(AA5*AB5,0)</f>
        <v>0</v>
      </c>
    </row>
    <row r="6" spans="1:29" x14ac:dyDescent="0.15">
      <c r="A6" s="5" t="s">
        <v>94</v>
      </c>
      <c r="B6" s="77">
        <v>0</v>
      </c>
      <c r="C6" s="91">
        <v>0</v>
      </c>
      <c r="D6" s="91">
        <v>0</v>
      </c>
      <c r="E6" s="91">
        <v>0</v>
      </c>
      <c r="F6" s="82">
        <f t="shared" ref="F6:F10" si="0">ROUND(B6*C6*D6*E6,0)</f>
        <v>0</v>
      </c>
      <c r="H6" s="5" t="s">
        <v>95</v>
      </c>
      <c r="I6" s="81">
        <v>0</v>
      </c>
      <c r="J6" s="92">
        <v>0</v>
      </c>
      <c r="K6" s="93">
        <v>0</v>
      </c>
      <c r="L6" s="83">
        <f t="shared" ref="L6:L14" si="1">ROUND(I6*J6*K6,0)</f>
        <v>0</v>
      </c>
      <c r="N6" s="5" t="s">
        <v>96</v>
      </c>
      <c r="O6" s="81">
        <v>0</v>
      </c>
      <c r="P6" s="92">
        <v>0</v>
      </c>
      <c r="Q6" s="93">
        <v>0</v>
      </c>
      <c r="R6" s="94">
        <f t="shared" ref="R6:R14" si="2">ROUND(O6*P6*Q6,0)</f>
        <v>0</v>
      </c>
      <c r="T6" s="5" t="s">
        <v>122</v>
      </c>
      <c r="U6" s="81">
        <v>0</v>
      </c>
      <c r="V6" s="92">
        <v>0</v>
      </c>
      <c r="W6" s="93">
        <v>0</v>
      </c>
      <c r="X6" s="94">
        <f t="shared" ref="X6:X14" si="3">ROUND(U6*V6*W6,0)</f>
        <v>0</v>
      </c>
      <c r="Z6" s="5" t="s">
        <v>37</v>
      </c>
      <c r="AA6" s="77">
        <v>0</v>
      </c>
      <c r="AB6" s="92">
        <v>0</v>
      </c>
      <c r="AC6" s="95">
        <f t="shared" ref="AC6:AC14" si="4">ROUND(AA6*AB6,0)</f>
        <v>0</v>
      </c>
    </row>
    <row r="7" spans="1:29" x14ac:dyDescent="0.15">
      <c r="A7" s="5" t="s">
        <v>97</v>
      </c>
      <c r="B7" s="77">
        <v>0</v>
      </c>
      <c r="C7" s="91">
        <v>0</v>
      </c>
      <c r="D7" s="91">
        <v>0</v>
      </c>
      <c r="E7" s="91">
        <v>0</v>
      </c>
      <c r="F7" s="82">
        <f t="shared" si="0"/>
        <v>0</v>
      </c>
      <c r="H7" s="5" t="s">
        <v>98</v>
      </c>
      <c r="I7" s="81">
        <v>0</v>
      </c>
      <c r="J7" s="92">
        <v>0</v>
      </c>
      <c r="K7" s="93">
        <v>0</v>
      </c>
      <c r="L7" s="83">
        <f t="shared" si="1"/>
        <v>0</v>
      </c>
      <c r="N7" s="5" t="s">
        <v>99</v>
      </c>
      <c r="O7" s="81">
        <v>0</v>
      </c>
      <c r="P7" s="92">
        <v>0</v>
      </c>
      <c r="Q7" s="93">
        <v>0</v>
      </c>
      <c r="R7" s="94">
        <f t="shared" si="2"/>
        <v>0</v>
      </c>
      <c r="T7" s="5" t="s">
        <v>123</v>
      </c>
      <c r="U7" s="81">
        <v>0</v>
      </c>
      <c r="V7" s="92">
        <v>0</v>
      </c>
      <c r="W7" s="93">
        <v>0</v>
      </c>
      <c r="X7" s="94">
        <f t="shared" si="3"/>
        <v>0</v>
      </c>
      <c r="Z7" s="5" t="s">
        <v>37</v>
      </c>
      <c r="AA7" s="77">
        <v>0</v>
      </c>
      <c r="AB7" s="92">
        <v>0</v>
      </c>
      <c r="AC7" s="95">
        <f t="shared" si="4"/>
        <v>0</v>
      </c>
    </row>
    <row r="8" spans="1:29" x14ac:dyDescent="0.15">
      <c r="A8" s="5" t="s">
        <v>100</v>
      </c>
      <c r="B8" s="77">
        <v>41</v>
      </c>
      <c r="C8" s="91">
        <v>0</v>
      </c>
      <c r="D8" s="91">
        <v>0</v>
      </c>
      <c r="E8" s="91">
        <v>0</v>
      </c>
      <c r="F8" s="82">
        <f t="shared" si="0"/>
        <v>0</v>
      </c>
      <c r="H8" s="5" t="s">
        <v>101</v>
      </c>
      <c r="I8" s="81">
        <v>0</v>
      </c>
      <c r="J8" s="92">
        <v>0</v>
      </c>
      <c r="K8" s="93">
        <v>0</v>
      </c>
      <c r="L8" s="83">
        <f t="shared" si="1"/>
        <v>0</v>
      </c>
      <c r="N8" s="5" t="s">
        <v>102</v>
      </c>
      <c r="O8" s="81">
        <v>0</v>
      </c>
      <c r="P8" s="92">
        <v>0</v>
      </c>
      <c r="Q8" s="93">
        <v>0</v>
      </c>
      <c r="R8" s="94">
        <f t="shared" si="2"/>
        <v>0</v>
      </c>
      <c r="T8" s="5" t="s">
        <v>124</v>
      </c>
      <c r="U8" s="81">
        <v>0</v>
      </c>
      <c r="V8" s="92">
        <v>0</v>
      </c>
      <c r="W8" s="93">
        <v>0</v>
      </c>
      <c r="X8" s="94">
        <f t="shared" si="3"/>
        <v>0</v>
      </c>
      <c r="Z8" s="5" t="s">
        <v>11</v>
      </c>
      <c r="AA8" s="77">
        <v>0</v>
      </c>
      <c r="AB8" s="92">
        <v>0</v>
      </c>
      <c r="AC8" s="95">
        <f t="shared" si="4"/>
        <v>0</v>
      </c>
    </row>
    <row r="9" spans="1:29" x14ac:dyDescent="0.15">
      <c r="A9" s="5" t="s">
        <v>103</v>
      </c>
      <c r="B9" s="77">
        <v>0</v>
      </c>
      <c r="C9" s="91">
        <v>0</v>
      </c>
      <c r="D9" s="91">
        <v>0</v>
      </c>
      <c r="E9" s="91">
        <v>0</v>
      </c>
      <c r="F9" s="82">
        <f t="shared" si="0"/>
        <v>0</v>
      </c>
      <c r="H9" s="5" t="s">
        <v>104</v>
      </c>
      <c r="I9" s="81">
        <v>0</v>
      </c>
      <c r="J9" s="92">
        <v>0</v>
      </c>
      <c r="K9" s="93">
        <v>0</v>
      </c>
      <c r="L9" s="83">
        <f t="shared" si="1"/>
        <v>0</v>
      </c>
      <c r="N9" s="5" t="s">
        <v>105</v>
      </c>
      <c r="O9" s="81">
        <v>0</v>
      </c>
      <c r="P9" s="92">
        <v>0</v>
      </c>
      <c r="Q9" s="93">
        <v>0</v>
      </c>
      <c r="R9" s="94">
        <f t="shared" si="2"/>
        <v>0</v>
      </c>
      <c r="T9" s="5" t="s">
        <v>125</v>
      </c>
      <c r="U9" s="81">
        <v>0</v>
      </c>
      <c r="V9" s="92">
        <v>0</v>
      </c>
      <c r="W9" s="93">
        <v>0</v>
      </c>
      <c r="X9" s="94">
        <f t="shared" si="3"/>
        <v>0</v>
      </c>
      <c r="Z9" s="5" t="s">
        <v>11</v>
      </c>
      <c r="AA9" s="77">
        <v>0</v>
      </c>
      <c r="AB9" s="92">
        <v>0</v>
      </c>
      <c r="AC9" s="95">
        <f t="shared" si="4"/>
        <v>0</v>
      </c>
    </row>
    <row r="10" spans="1:29" ht="14" x14ac:dyDescent="0.3">
      <c r="A10" s="96" t="s">
        <v>106</v>
      </c>
      <c r="B10" s="78">
        <v>0</v>
      </c>
      <c r="C10" s="97">
        <v>0</v>
      </c>
      <c r="D10" s="97">
        <v>0</v>
      </c>
      <c r="E10" s="97">
        <v>0</v>
      </c>
      <c r="F10" s="84">
        <f t="shared" si="0"/>
        <v>0</v>
      </c>
      <c r="H10" s="5" t="s">
        <v>107</v>
      </c>
      <c r="I10" s="81">
        <v>0</v>
      </c>
      <c r="J10" s="92">
        <v>0</v>
      </c>
      <c r="K10" s="93">
        <v>0</v>
      </c>
      <c r="L10" s="83">
        <f t="shared" si="1"/>
        <v>0</v>
      </c>
      <c r="N10" s="5" t="s">
        <v>108</v>
      </c>
      <c r="O10" s="81">
        <v>0</v>
      </c>
      <c r="P10" s="92">
        <v>0</v>
      </c>
      <c r="Q10" s="93">
        <v>0</v>
      </c>
      <c r="R10" s="94">
        <f t="shared" si="2"/>
        <v>0</v>
      </c>
      <c r="T10" s="5" t="s">
        <v>126</v>
      </c>
      <c r="U10" s="81">
        <v>0</v>
      </c>
      <c r="V10" s="92">
        <v>0</v>
      </c>
      <c r="W10" s="93">
        <v>0</v>
      </c>
      <c r="X10" s="94">
        <f t="shared" si="3"/>
        <v>0</v>
      </c>
      <c r="Z10" s="5" t="s">
        <v>11</v>
      </c>
      <c r="AA10" s="77">
        <v>0</v>
      </c>
      <c r="AB10" s="92">
        <v>0</v>
      </c>
      <c r="AC10" s="95">
        <f t="shared" si="4"/>
        <v>0</v>
      </c>
    </row>
    <row r="11" spans="1:29" x14ac:dyDescent="0.15">
      <c r="A11" s="5" t="s">
        <v>109</v>
      </c>
      <c r="B11" s="79">
        <f>SUM(B5:B10)</f>
        <v>41</v>
      </c>
      <c r="C11" s="85">
        <f>B5*C5+B6*C6+B7*C7+B8*C8+B10*C10</f>
        <v>0</v>
      </c>
      <c r="D11" s="79"/>
      <c r="E11" s="79"/>
      <c r="F11" s="86">
        <f>SUM(F5:F10)</f>
        <v>0</v>
      </c>
      <c r="H11" s="5" t="s">
        <v>110</v>
      </c>
      <c r="I11" s="81">
        <v>0</v>
      </c>
      <c r="J11" s="92">
        <v>0</v>
      </c>
      <c r="K11" s="93">
        <v>0</v>
      </c>
      <c r="L11" s="83">
        <f t="shared" si="1"/>
        <v>0</v>
      </c>
      <c r="N11" s="5" t="s">
        <v>111</v>
      </c>
      <c r="O11" s="81">
        <v>0</v>
      </c>
      <c r="P11" s="92">
        <v>0</v>
      </c>
      <c r="Q11" s="93">
        <v>0</v>
      </c>
      <c r="R11" s="94">
        <f t="shared" si="2"/>
        <v>0</v>
      </c>
      <c r="T11" s="5" t="s">
        <v>127</v>
      </c>
      <c r="U11" s="81">
        <v>0</v>
      </c>
      <c r="V11" s="92">
        <v>0</v>
      </c>
      <c r="W11" s="93">
        <v>0</v>
      </c>
      <c r="X11" s="94">
        <f t="shared" si="3"/>
        <v>0</v>
      </c>
      <c r="Z11" s="5" t="s">
        <v>16</v>
      </c>
      <c r="AA11" s="77">
        <v>0</v>
      </c>
      <c r="AB11" s="92">
        <v>0</v>
      </c>
      <c r="AC11" s="95">
        <f t="shared" si="4"/>
        <v>0</v>
      </c>
    </row>
    <row r="12" spans="1:29" x14ac:dyDescent="0.15">
      <c r="B12" s="80"/>
      <c r="C12" s="98" t="s">
        <v>112</v>
      </c>
      <c r="H12" s="5" t="s">
        <v>113</v>
      </c>
      <c r="I12" s="81">
        <v>0</v>
      </c>
      <c r="J12" s="92">
        <v>0</v>
      </c>
      <c r="K12" s="93">
        <v>0</v>
      </c>
      <c r="L12" s="83">
        <f t="shared" si="1"/>
        <v>0</v>
      </c>
      <c r="N12" s="5" t="s">
        <v>114</v>
      </c>
      <c r="O12" s="81">
        <v>0</v>
      </c>
      <c r="P12" s="92">
        <v>0</v>
      </c>
      <c r="Q12" s="93">
        <v>0</v>
      </c>
      <c r="R12" s="94">
        <f t="shared" si="2"/>
        <v>0</v>
      </c>
      <c r="T12" s="5" t="s">
        <v>128</v>
      </c>
      <c r="U12" s="81">
        <v>0</v>
      </c>
      <c r="V12" s="92">
        <v>0</v>
      </c>
      <c r="W12" s="93">
        <v>0</v>
      </c>
      <c r="X12" s="94">
        <f t="shared" si="3"/>
        <v>0</v>
      </c>
      <c r="Z12" s="5" t="s">
        <v>16</v>
      </c>
      <c r="AA12" s="77">
        <v>0</v>
      </c>
      <c r="AB12" s="92">
        <v>0</v>
      </c>
      <c r="AC12" s="95">
        <f t="shared" si="4"/>
        <v>0</v>
      </c>
    </row>
    <row r="13" spans="1:29" x14ac:dyDescent="0.15">
      <c r="B13" s="80"/>
      <c r="H13" s="5" t="s">
        <v>115</v>
      </c>
      <c r="I13" s="81">
        <v>0</v>
      </c>
      <c r="J13" s="92">
        <v>0</v>
      </c>
      <c r="K13" s="93">
        <v>0</v>
      </c>
      <c r="L13" s="83">
        <f t="shared" si="1"/>
        <v>0</v>
      </c>
      <c r="N13" s="5" t="s">
        <v>116</v>
      </c>
      <c r="O13" s="81">
        <v>0</v>
      </c>
      <c r="P13" s="92">
        <v>0</v>
      </c>
      <c r="Q13" s="93">
        <v>0</v>
      </c>
      <c r="R13" s="94">
        <f t="shared" si="2"/>
        <v>0</v>
      </c>
      <c r="T13" s="5" t="s">
        <v>129</v>
      </c>
      <c r="U13" s="81">
        <v>0</v>
      </c>
      <c r="V13" s="92">
        <v>0</v>
      </c>
      <c r="W13" s="93">
        <v>0</v>
      </c>
      <c r="X13" s="94">
        <f t="shared" si="3"/>
        <v>0</v>
      </c>
      <c r="Z13" s="5" t="s">
        <v>16</v>
      </c>
      <c r="AA13" s="77">
        <v>0</v>
      </c>
      <c r="AB13" s="92">
        <v>0</v>
      </c>
      <c r="AC13" s="95">
        <f t="shared" si="4"/>
        <v>0</v>
      </c>
    </row>
    <row r="14" spans="1:29" ht="14" x14ac:dyDescent="0.3">
      <c r="A14" s="5" t="s">
        <v>79</v>
      </c>
      <c r="B14" s="104"/>
      <c r="C14" s="104"/>
      <c r="D14" s="104"/>
      <c r="E14" s="104"/>
      <c r="F14" s="104"/>
      <c r="H14" s="96" t="s">
        <v>117</v>
      </c>
      <c r="I14" s="81">
        <v>0</v>
      </c>
      <c r="J14" s="92">
        <v>0</v>
      </c>
      <c r="K14" s="93">
        <v>0</v>
      </c>
      <c r="L14" s="87">
        <f t="shared" si="1"/>
        <v>0</v>
      </c>
      <c r="N14" s="96" t="s">
        <v>118</v>
      </c>
      <c r="O14" s="81">
        <v>0</v>
      </c>
      <c r="P14" s="92">
        <v>0</v>
      </c>
      <c r="Q14" s="93">
        <v>0</v>
      </c>
      <c r="R14" s="99">
        <f t="shared" si="2"/>
        <v>0</v>
      </c>
      <c r="T14" s="96" t="s">
        <v>130</v>
      </c>
      <c r="U14" s="81">
        <v>0</v>
      </c>
      <c r="V14" s="92">
        <v>0</v>
      </c>
      <c r="W14" s="93">
        <v>0</v>
      </c>
      <c r="X14" s="99">
        <f t="shared" si="3"/>
        <v>0</v>
      </c>
      <c r="Z14" s="5" t="s">
        <v>16</v>
      </c>
      <c r="AA14" s="77">
        <v>0</v>
      </c>
      <c r="AB14" s="92">
        <v>0</v>
      </c>
      <c r="AC14" s="100">
        <f t="shared" si="4"/>
        <v>0</v>
      </c>
    </row>
    <row r="15" spans="1:29" ht="14" x14ac:dyDescent="0.3">
      <c r="B15" s="76" t="s">
        <v>83</v>
      </c>
      <c r="C15" s="89" t="s">
        <v>84</v>
      </c>
      <c r="D15" s="89" t="s">
        <v>85</v>
      </c>
      <c r="E15" s="89" t="s">
        <v>86</v>
      </c>
      <c r="F15" s="89" t="s">
        <v>3</v>
      </c>
      <c r="H15" s="5" t="s">
        <v>109</v>
      </c>
      <c r="L15" s="101">
        <f>SUM(L5:L14)</f>
        <v>0</v>
      </c>
      <c r="N15" s="5" t="s">
        <v>109</v>
      </c>
      <c r="R15" s="101">
        <f>SUM(R5:R14)</f>
        <v>0</v>
      </c>
      <c r="T15" s="5" t="s">
        <v>109</v>
      </c>
      <c r="X15" s="101">
        <f>SUM(X5:X14)</f>
        <v>0</v>
      </c>
      <c r="Z15" s="5" t="s">
        <v>109</v>
      </c>
      <c r="AA15" s="95"/>
      <c r="AC15" s="101">
        <f>SUM(AC5:AC14)</f>
        <v>0</v>
      </c>
    </row>
    <row r="16" spans="1:29" x14ac:dyDescent="0.15">
      <c r="A16" s="5" t="s">
        <v>91</v>
      </c>
      <c r="B16" s="77">
        <v>0</v>
      </c>
      <c r="C16" s="91">
        <v>0</v>
      </c>
      <c r="D16" s="91">
        <v>0</v>
      </c>
      <c r="E16" s="91">
        <v>0</v>
      </c>
      <c r="F16" s="82">
        <f>ROUND(B16*C16*D16*E16,0)</f>
        <v>0</v>
      </c>
    </row>
    <row r="17" spans="1:29" x14ac:dyDescent="0.15">
      <c r="A17" s="5" t="s">
        <v>94</v>
      </c>
      <c r="B17" s="77">
        <v>0</v>
      </c>
      <c r="C17" s="91">
        <v>0</v>
      </c>
      <c r="D17" s="91">
        <v>0</v>
      </c>
      <c r="E17" s="91">
        <v>0</v>
      </c>
      <c r="F17" s="82">
        <f t="shared" ref="F17:F21" si="5">ROUND(B17*C17*D17*E17,0)</f>
        <v>0</v>
      </c>
      <c r="H17" s="5" t="s">
        <v>80</v>
      </c>
      <c r="I17" s="104"/>
      <c r="J17" s="104"/>
      <c r="K17" s="104"/>
      <c r="L17" s="104"/>
      <c r="N17" s="5" t="s">
        <v>81</v>
      </c>
      <c r="O17" s="104"/>
      <c r="P17" s="104"/>
      <c r="Q17" s="104"/>
      <c r="R17" s="104"/>
      <c r="T17" s="5" t="s">
        <v>120</v>
      </c>
      <c r="U17" s="104"/>
      <c r="V17" s="104"/>
      <c r="W17" s="104"/>
      <c r="X17" s="104"/>
      <c r="Z17" s="5" t="s">
        <v>82</v>
      </c>
      <c r="AA17" s="104"/>
      <c r="AB17" s="104"/>
      <c r="AC17" s="104"/>
    </row>
    <row r="18" spans="1:29" x14ac:dyDescent="0.15">
      <c r="A18" s="5" t="s">
        <v>97</v>
      </c>
      <c r="B18" s="77">
        <v>0</v>
      </c>
      <c r="C18" s="91">
        <v>0</v>
      </c>
      <c r="D18" s="91">
        <v>0</v>
      </c>
      <c r="E18" s="91">
        <v>0</v>
      </c>
      <c r="F18" s="82">
        <f t="shared" si="5"/>
        <v>0</v>
      </c>
      <c r="I18" s="90" t="s">
        <v>83</v>
      </c>
      <c r="J18" s="90" t="s">
        <v>87</v>
      </c>
      <c r="K18" s="90" t="s">
        <v>88</v>
      </c>
      <c r="L18" s="90" t="s">
        <v>3</v>
      </c>
      <c r="O18" s="90" t="s">
        <v>83</v>
      </c>
      <c r="P18" s="90" t="s">
        <v>87</v>
      </c>
      <c r="Q18" s="90" t="s">
        <v>88</v>
      </c>
      <c r="R18" s="90" t="s">
        <v>3</v>
      </c>
      <c r="U18" s="90" t="s">
        <v>83</v>
      </c>
      <c r="V18" s="90" t="s">
        <v>87</v>
      </c>
      <c r="W18" s="90" t="s">
        <v>88</v>
      </c>
      <c r="X18" s="90" t="s">
        <v>3</v>
      </c>
      <c r="AA18" s="90" t="s">
        <v>89</v>
      </c>
      <c r="AB18" s="90" t="s">
        <v>90</v>
      </c>
      <c r="AC18" s="90" t="s">
        <v>3</v>
      </c>
    </row>
    <row r="19" spans="1:29" x14ac:dyDescent="0.15">
      <c r="A19" s="5" t="s">
        <v>100</v>
      </c>
      <c r="B19" s="77">
        <v>0</v>
      </c>
      <c r="C19" s="91">
        <v>0</v>
      </c>
      <c r="D19" s="91">
        <v>0</v>
      </c>
      <c r="E19" s="91">
        <v>0</v>
      </c>
      <c r="F19" s="82">
        <f t="shared" si="5"/>
        <v>0</v>
      </c>
      <c r="H19" s="5" t="s">
        <v>92</v>
      </c>
      <c r="I19" s="81">
        <v>0</v>
      </c>
      <c r="J19" s="92">
        <v>0</v>
      </c>
      <c r="K19" s="93">
        <v>0</v>
      </c>
      <c r="L19" s="83">
        <f>ROUND(I19*J19*K19,0)</f>
        <v>0</v>
      </c>
      <c r="N19" s="5" t="s">
        <v>93</v>
      </c>
      <c r="O19" s="81">
        <v>0</v>
      </c>
      <c r="P19" s="92">
        <v>0</v>
      </c>
      <c r="Q19" s="93">
        <v>0</v>
      </c>
      <c r="R19" s="94">
        <f>ROUND(O19*P19*Q19,0)</f>
        <v>0</v>
      </c>
      <c r="T19" s="5" t="s">
        <v>121</v>
      </c>
      <c r="U19" s="81">
        <v>0</v>
      </c>
      <c r="V19" s="92">
        <v>0</v>
      </c>
      <c r="W19" s="93">
        <v>0</v>
      </c>
      <c r="X19" s="94">
        <f>ROUND(U19*V19*W19,0)</f>
        <v>0</v>
      </c>
      <c r="Z19" s="5" t="s">
        <v>37</v>
      </c>
      <c r="AA19" s="81">
        <v>0</v>
      </c>
      <c r="AB19" s="92">
        <v>0</v>
      </c>
      <c r="AC19" s="95">
        <f>ROUND(AA19*AB19,0)</f>
        <v>0</v>
      </c>
    </row>
    <row r="20" spans="1:29" x14ac:dyDescent="0.15">
      <c r="A20" s="5" t="s">
        <v>103</v>
      </c>
      <c r="B20" s="77">
        <v>0</v>
      </c>
      <c r="C20" s="91">
        <v>0</v>
      </c>
      <c r="D20" s="91">
        <v>0</v>
      </c>
      <c r="E20" s="91">
        <v>0</v>
      </c>
      <c r="F20" s="82">
        <f t="shared" si="5"/>
        <v>0</v>
      </c>
      <c r="H20" s="5" t="s">
        <v>95</v>
      </c>
      <c r="I20" s="81">
        <v>0</v>
      </c>
      <c r="J20" s="92">
        <v>0</v>
      </c>
      <c r="K20" s="93">
        <v>0</v>
      </c>
      <c r="L20" s="83">
        <f t="shared" ref="L20:L28" si="6">ROUND(I20*J20*K20,0)</f>
        <v>0</v>
      </c>
      <c r="N20" s="5" t="s">
        <v>96</v>
      </c>
      <c r="O20" s="81">
        <v>0</v>
      </c>
      <c r="P20" s="92">
        <v>0</v>
      </c>
      <c r="Q20" s="93">
        <v>0</v>
      </c>
      <c r="R20" s="94">
        <f t="shared" ref="R20:R28" si="7">ROUND(O20*P20*Q20,0)</f>
        <v>0</v>
      </c>
      <c r="T20" s="5" t="s">
        <v>122</v>
      </c>
      <c r="U20" s="81">
        <v>0</v>
      </c>
      <c r="V20" s="92">
        <v>0</v>
      </c>
      <c r="W20" s="93">
        <v>0</v>
      </c>
      <c r="X20" s="94">
        <f t="shared" ref="X20:X28" si="8">ROUND(U20*V20*W20,0)</f>
        <v>0</v>
      </c>
      <c r="Z20" s="5" t="s">
        <v>37</v>
      </c>
      <c r="AA20" s="77">
        <v>0</v>
      </c>
      <c r="AB20" s="92">
        <v>0</v>
      </c>
      <c r="AC20" s="95">
        <f t="shared" ref="AC20:AC28" si="9">ROUND(AA20*AB20,0)</f>
        <v>0</v>
      </c>
    </row>
    <row r="21" spans="1:29" ht="14" x14ac:dyDescent="0.3">
      <c r="A21" s="96" t="s">
        <v>106</v>
      </c>
      <c r="B21" s="78">
        <v>0</v>
      </c>
      <c r="C21" s="97">
        <v>0</v>
      </c>
      <c r="D21" s="97">
        <v>0</v>
      </c>
      <c r="E21" s="97">
        <v>0</v>
      </c>
      <c r="F21" s="84">
        <f t="shared" si="5"/>
        <v>0</v>
      </c>
      <c r="H21" s="5" t="s">
        <v>98</v>
      </c>
      <c r="I21" s="81">
        <v>0</v>
      </c>
      <c r="J21" s="92">
        <v>0</v>
      </c>
      <c r="K21" s="93">
        <v>0</v>
      </c>
      <c r="L21" s="83">
        <f t="shared" si="6"/>
        <v>0</v>
      </c>
      <c r="N21" s="5" t="s">
        <v>99</v>
      </c>
      <c r="O21" s="81">
        <v>0</v>
      </c>
      <c r="P21" s="92">
        <v>0</v>
      </c>
      <c r="Q21" s="93">
        <v>0</v>
      </c>
      <c r="R21" s="94">
        <f t="shared" si="7"/>
        <v>0</v>
      </c>
      <c r="T21" s="5" t="s">
        <v>123</v>
      </c>
      <c r="U21" s="81">
        <v>0</v>
      </c>
      <c r="V21" s="92">
        <v>0</v>
      </c>
      <c r="W21" s="93">
        <v>0</v>
      </c>
      <c r="X21" s="94">
        <f t="shared" si="8"/>
        <v>0</v>
      </c>
      <c r="Z21" s="5" t="s">
        <v>37</v>
      </c>
      <c r="AA21" s="77">
        <v>0</v>
      </c>
      <c r="AB21" s="92">
        <v>0</v>
      </c>
      <c r="AC21" s="95">
        <f t="shared" si="9"/>
        <v>0</v>
      </c>
    </row>
    <row r="22" spans="1:29" x14ac:dyDescent="0.15">
      <c r="A22" s="5" t="s">
        <v>109</v>
      </c>
      <c r="B22" s="79">
        <f>SUM(B16:B21)</f>
        <v>0</v>
      </c>
      <c r="C22" s="85">
        <f>B16*C16+B17*C17+B18*C18+B19*C19+B21*C21</f>
        <v>0</v>
      </c>
      <c r="D22" s="79"/>
      <c r="E22" s="79"/>
      <c r="F22" s="86">
        <f>SUM(F16:F21)</f>
        <v>0</v>
      </c>
      <c r="H22" s="5" t="s">
        <v>101</v>
      </c>
      <c r="I22" s="81">
        <v>0</v>
      </c>
      <c r="J22" s="92">
        <v>0</v>
      </c>
      <c r="K22" s="93">
        <v>0</v>
      </c>
      <c r="L22" s="83">
        <f t="shared" si="6"/>
        <v>0</v>
      </c>
      <c r="N22" s="5" t="s">
        <v>102</v>
      </c>
      <c r="O22" s="81">
        <v>0</v>
      </c>
      <c r="P22" s="92">
        <v>0</v>
      </c>
      <c r="Q22" s="93">
        <v>0</v>
      </c>
      <c r="R22" s="94">
        <f t="shared" si="7"/>
        <v>0</v>
      </c>
      <c r="T22" s="5" t="s">
        <v>124</v>
      </c>
      <c r="U22" s="81">
        <v>0</v>
      </c>
      <c r="V22" s="92">
        <v>0</v>
      </c>
      <c r="W22" s="93">
        <v>0</v>
      </c>
      <c r="X22" s="94">
        <f t="shared" si="8"/>
        <v>0</v>
      </c>
      <c r="Z22" s="5" t="s">
        <v>11</v>
      </c>
      <c r="AA22" s="77">
        <v>0</v>
      </c>
      <c r="AB22" s="92">
        <v>0</v>
      </c>
      <c r="AC22" s="95">
        <f t="shared" si="9"/>
        <v>0</v>
      </c>
    </row>
    <row r="23" spans="1:29" x14ac:dyDescent="0.15">
      <c r="B23" s="80"/>
      <c r="C23" s="98" t="s">
        <v>112</v>
      </c>
      <c r="H23" s="5" t="s">
        <v>104</v>
      </c>
      <c r="I23" s="81">
        <v>0</v>
      </c>
      <c r="J23" s="92">
        <v>0</v>
      </c>
      <c r="K23" s="93">
        <v>0</v>
      </c>
      <c r="L23" s="83">
        <f t="shared" si="6"/>
        <v>0</v>
      </c>
      <c r="N23" s="5" t="s">
        <v>105</v>
      </c>
      <c r="O23" s="81">
        <v>0</v>
      </c>
      <c r="P23" s="92">
        <v>0</v>
      </c>
      <c r="Q23" s="93">
        <v>0</v>
      </c>
      <c r="R23" s="94">
        <f t="shared" si="7"/>
        <v>0</v>
      </c>
      <c r="T23" s="5" t="s">
        <v>125</v>
      </c>
      <c r="U23" s="81">
        <v>0</v>
      </c>
      <c r="V23" s="92">
        <v>0</v>
      </c>
      <c r="W23" s="93">
        <v>0</v>
      </c>
      <c r="X23" s="94">
        <f t="shared" si="8"/>
        <v>0</v>
      </c>
      <c r="Z23" s="5" t="s">
        <v>11</v>
      </c>
      <c r="AA23" s="77">
        <v>0</v>
      </c>
      <c r="AB23" s="92">
        <v>0</v>
      </c>
      <c r="AC23" s="95">
        <f t="shared" si="9"/>
        <v>0</v>
      </c>
    </row>
    <row r="24" spans="1:29" x14ac:dyDescent="0.15">
      <c r="H24" s="5" t="s">
        <v>107</v>
      </c>
      <c r="I24" s="81">
        <v>0</v>
      </c>
      <c r="J24" s="92">
        <v>0</v>
      </c>
      <c r="K24" s="93">
        <v>0</v>
      </c>
      <c r="L24" s="83">
        <f t="shared" si="6"/>
        <v>0</v>
      </c>
      <c r="N24" s="5" t="s">
        <v>108</v>
      </c>
      <c r="O24" s="81">
        <v>0</v>
      </c>
      <c r="P24" s="92">
        <v>0</v>
      </c>
      <c r="Q24" s="93">
        <v>0</v>
      </c>
      <c r="R24" s="94">
        <f t="shared" si="7"/>
        <v>0</v>
      </c>
      <c r="T24" s="5" t="s">
        <v>126</v>
      </c>
      <c r="U24" s="81">
        <v>0</v>
      </c>
      <c r="V24" s="92">
        <v>0</v>
      </c>
      <c r="W24" s="93">
        <v>0</v>
      </c>
      <c r="X24" s="94">
        <f t="shared" si="8"/>
        <v>0</v>
      </c>
      <c r="Z24" s="5" t="s">
        <v>11</v>
      </c>
      <c r="AA24" s="77">
        <v>0</v>
      </c>
      <c r="AB24" s="92">
        <v>0</v>
      </c>
      <c r="AC24" s="95">
        <f t="shared" si="9"/>
        <v>0</v>
      </c>
    </row>
    <row r="25" spans="1:29" x14ac:dyDescent="0.15">
      <c r="A25" s="5" t="s">
        <v>79</v>
      </c>
      <c r="B25" s="104"/>
      <c r="C25" s="104"/>
      <c r="D25" s="104"/>
      <c r="E25" s="104"/>
      <c r="F25" s="104"/>
      <c r="H25" s="5" t="s">
        <v>110</v>
      </c>
      <c r="I25" s="81">
        <v>0</v>
      </c>
      <c r="J25" s="92">
        <v>0</v>
      </c>
      <c r="K25" s="93">
        <v>0</v>
      </c>
      <c r="L25" s="83">
        <f t="shared" si="6"/>
        <v>0</v>
      </c>
      <c r="N25" s="5" t="s">
        <v>111</v>
      </c>
      <c r="O25" s="81">
        <v>0</v>
      </c>
      <c r="P25" s="92">
        <v>0</v>
      </c>
      <c r="Q25" s="93">
        <v>0</v>
      </c>
      <c r="R25" s="94">
        <f t="shared" si="7"/>
        <v>0</v>
      </c>
      <c r="T25" s="5" t="s">
        <v>127</v>
      </c>
      <c r="U25" s="81">
        <v>0</v>
      </c>
      <c r="V25" s="92">
        <v>0</v>
      </c>
      <c r="W25" s="93">
        <v>0</v>
      </c>
      <c r="X25" s="94">
        <f t="shared" si="8"/>
        <v>0</v>
      </c>
      <c r="Z25" s="5" t="s">
        <v>16</v>
      </c>
      <c r="AA25" s="77">
        <v>0</v>
      </c>
      <c r="AB25" s="92">
        <v>0</v>
      </c>
      <c r="AC25" s="95">
        <f t="shared" si="9"/>
        <v>0</v>
      </c>
    </row>
    <row r="26" spans="1:29" ht="14" x14ac:dyDescent="0.3">
      <c r="B26" s="76" t="s">
        <v>83</v>
      </c>
      <c r="C26" s="89" t="s">
        <v>84</v>
      </c>
      <c r="D26" s="89" t="s">
        <v>85</v>
      </c>
      <c r="E26" s="89" t="s">
        <v>86</v>
      </c>
      <c r="F26" s="89" t="s">
        <v>3</v>
      </c>
      <c r="H26" s="5" t="s">
        <v>113</v>
      </c>
      <c r="I26" s="81">
        <v>0</v>
      </c>
      <c r="J26" s="92">
        <v>0</v>
      </c>
      <c r="K26" s="93">
        <v>0</v>
      </c>
      <c r="L26" s="83">
        <f t="shared" si="6"/>
        <v>0</v>
      </c>
      <c r="N26" s="5" t="s">
        <v>114</v>
      </c>
      <c r="O26" s="81">
        <v>0</v>
      </c>
      <c r="P26" s="92">
        <v>0</v>
      </c>
      <c r="Q26" s="93">
        <v>0</v>
      </c>
      <c r="R26" s="94">
        <f t="shared" si="7"/>
        <v>0</v>
      </c>
      <c r="T26" s="5" t="s">
        <v>128</v>
      </c>
      <c r="U26" s="81">
        <v>0</v>
      </c>
      <c r="V26" s="92">
        <v>0</v>
      </c>
      <c r="W26" s="93">
        <v>0</v>
      </c>
      <c r="X26" s="94">
        <f t="shared" si="8"/>
        <v>0</v>
      </c>
      <c r="Z26" s="5" t="s">
        <v>16</v>
      </c>
      <c r="AA26" s="77">
        <v>0</v>
      </c>
      <c r="AB26" s="92">
        <v>0</v>
      </c>
      <c r="AC26" s="95">
        <f t="shared" si="9"/>
        <v>0</v>
      </c>
    </row>
    <row r="27" spans="1:29" x14ac:dyDescent="0.15">
      <c r="A27" s="5" t="s">
        <v>91</v>
      </c>
      <c r="B27" s="77">
        <v>0</v>
      </c>
      <c r="C27" s="91">
        <v>0</v>
      </c>
      <c r="D27" s="91">
        <v>0</v>
      </c>
      <c r="E27" s="91">
        <v>0</v>
      </c>
      <c r="F27" s="82">
        <f>ROUND(B27*C27*D27*E27,0)</f>
        <v>0</v>
      </c>
      <c r="H27" s="5" t="s">
        <v>115</v>
      </c>
      <c r="I27" s="81">
        <v>0</v>
      </c>
      <c r="J27" s="92">
        <v>0</v>
      </c>
      <c r="K27" s="93">
        <v>0</v>
      </c>
      <c r="L27" s="83">
        <f t="shared" si="6"/>
        <v>0</v>
      </c>
      <c r="N27" s="5" t="s">
        <v>116</v>
      </c>
      <c r="O27" s="81">
        <v>0</v>
      </c>
      <c r="P27" s="92">
        <v>0</v>
      </c>
      <c r="Q27" s="93">
        <v>0</v>
      </c>
      <c r="R27" s="94">
        <f t="shared" si="7"/>
        <v>0</v>
      </c>
      <c r="T27" s="5" t="s">
        <v>129</v>
      </c>
      <c r="U27" s="81">
        <v>0</v>
      </c>
      <c r="V27" s="92">
        <v>0</v>
      </c>
      <c r="W27" s="93">
        <v>0</v>
      </c>
      <c r="X27" s="94">
        <f t="shared" si="8"/>
        <v>0</v>
      </c>
      <c r="Z27" s="5" t="s">
        <v>16</v>
      </c>
      <c r="AA27" s="77">
        <v>0</v>
      </c>
      <c r="AB27" s="92">
        <v>0</v>
      </c>
      <c r="AC27" s="95">
        <f t="shared" si="9"/>
        <v>0</v>
      </c>
    </row>
    <row r="28" spans="1:29" ht="14" x14ac:dyDescent="0.3">
      <c r="A28" s="5" t="s">
        <v>94</v>
      </c>
      <c r="B28" s="77">
        <v>0</v>
      </c>
      <c r="C28" s="91">
        <v>0</v>
      </c>
      <c r="D28" s="91">
        <v>0</v>
      </c>
      <c r="E28" s="91">
        <v>0</v>
      </c>
      <c r="F28" s="82">
        <f t="shared" ref="F28:F32" si="10">ROUND(B28*C28*D28*E28,0)</f>
        <v>0</v>
      </c>
      <c r="H28" s="96" t="s">
        <v>117</v>
      </c>
      <c r="I28" s="81">
        <v>0</v>
      </c>
      <c r="J28" s="92">
        <v>0</v>
      </c>
      <c r="K28" s="93">
        <v>0</v>
      </c>
      <c r="L28" s="87">
        <f t="shared" si="6"/>
        <v>0</v>
      </c>
      <c r="N28" s="96" t="s">
        <v>118</v>
      </c>
      <c r="O28" s="81">
        <v>0</v>
      </c>
      <c r="P28" s="92">
        <v>0</v>
      </c>
      <c r="Q28" s="93">
        <v>0</v>
      </c>
      <c r="R28" s="99">
        <f t="shared" si="7"/>
        <v>0</v>
      </c>
      <c r="T28" s="96" t="s">
        <v>130</v>
      </c>
      <c r="U28" s="81">
        <v>0</v>
      </c>
      <c r="V28" s="92">
        <v>0</v>
      </c>
      <c r="W28" s="93">
        <v>0</v>
      </c>
      <c r="X28" s="99">
        <f t="shared" si="8"/>
        <v>0</v>
      </c>
      <c r="Z28" s="5" t="s">
        <v>16</v>
      </c>
      <c r="AA28" s="77">
        <v>0</v>
      </c>
      <c r="AB28" s="92">
        <v>0</v>
      </c>
      <c r="AC28" s="100">
        <f t="shared" si="9"/>
        <v>0</v>
      </c>
    </row>
    <row r="29" spans="1:29" x14ac:dyDescent="0.15">
      <c r="A29" s="5" t="s">
        <v>97</v>
      </c>
      <c r="B29" s="77">
        <v>0</v>
      </c>
      <c r="C29" s="91">
        <v>0</v>
      </c>
      <c r="D29" s="91">
        <v>0</v>
      </c>
      <c r="E29" s="91">
        <v>0</v>
      </c>
      <c r="F29" s="82">
        <f t="shared" si="10"/>
        <v>0</v>
      </c>
      <c r="H29" s="5" t="s">
        <v>109</v>
      </c>
      <c r="L29" s="101">
        <f>SUM(L19:L28)</f>
        <v>0</v>
      </c>
      <c r="N29" s="5" t="s">
        <v>109</v>
      </c>
      <c r="R29" s="101">
        <f>SUM(R19:R28)</f>
        <v>0</v>
      </c>
      <c r="T29" s="5" t="s">
        <v>109</v>
      </c>
      <c r="X29" s="101">
        <f>SUM(X19:X28)</f>
        <v>0</v>
      </c>
      <c r="Z29" s="5" t="s">
        <v>109</v>
      </c>
      <c r="AA29" s="95"/>
      <c r="AC29" s="101">
        <f>SUM(AC19:AC28)</f>
        <v>0</v>
      </c>
    </row>
    <row r="30" spans="1:29" x14ac:dyDescent="0.15">
      <c r="A30" s="5" t="s">
        <v>100</v>
      </c>
      <c r="B30" s="77">
        <v>0</v>
      </c>
      <c r="C30" s="91">
        <v>0</v>
      </c>
      <c r="D30" s="91">
        <v>0</v>
      </c>
      <c r="E30" s="91">
        <v>0</v>
      </c>
      <c r="F30" s="82">
        <f t="shared" si="10"/>
        <v>0</v>
      </c>
    </row>
    <row r="31" spans="1:29" x14ac:dyDescent="0.15">
      <c r="A31" s="5" t="s">
        <v>103</v>
      </c>
      <c r="B31" s="77">
        <v>0</v>
      </c>
      <c r="C31" s="91">
        <v>0</v>
      </c>
      <c r="D31" s="91">
        <v>0</v>
      </c>
      <c r="E31" s="91">
        <v>0</v>
      </c>
      <c r="F31" s="82">
        <f t="shared" si="10"/>
        <v>0</v>
      </c>
      <c r="H31" s="5" t="s">
        <v>80</v>
      </c>
      <c r="I31" s="104"/>
      <c r="J31" s="104"/>
      <c r="K31" s="104"/>
      <c r="L31" s="104"/>
      <c r="N31" s="5" t="s">
        <v>81</v>
      </c>
      <c r="O31" s="104"/>
      <c r="P31" s="104"/>
      <c r="Q31" s="104"/>
      <c r="R31" s="104"/>
      <c r="T31" s="5" t="s">
        <v>120</v>
      </c>
      <c r="U31" s="104"/>
      <c r="V31" s="104"/>
      <c r="W31" s="104"/>
      <c r="X31" s="104"/>
    </row>
    <row r="32" spans="1:29" ht="14" x14ac:dyDescent="0.3">
      <c r="A32" s="96" t="s">
        <v>106</v>
      </c>
      <c r="B32" s="78">
        <v>0</v>
      </c>
      <c r="C32" s="97">
        <v>0</v>
      </c>
      <c r="D32" s="97">
        <v>0</v>
      </c>
      <c r="E32" s="97">
        <v>0</v>
      </c>
      <c r="F32" s="84">
        <f t="shared" si="10"/>
        <v>0</v>
      </c>
      <c r="I32" s="90" t="s">
        <v>83</v>
      </c>
      <c r="J32" s="90" t="s">
        <v>87</v>
      </c>
      <c r="K32" s="90" t="s">
        <v>88</v>
      </c>
      <c r="L32" s="90" t="s">
        <v>3</v>
      </c>
      <c r="O32" s="90" t="s">
        <v>83</v>
      </c>
      <c r="P32" s="90" t="s">
        <v>87</v>
      </c>
      <c r="Q32" s="90" t="s">
        <v>88</v>
      </c>
      <c r="R32" s="90" t="s">
        <v>3</v>
      </c>
      <c r="U32" s="90" t="s">
        <v>83</v>
      </c>
      <c r="V32" s="90" t="s">
        <v>87</v>
      </c>
      <c r="W32" s="90" t="s">
        <v>88</v>
      </c>
      <c r="X32" s="90" t="s">
        <v>3</v>
      </c>
      <c r="Z32" s="5" t="s">
        <v>82</v>
      </c>
      <c r="AA32" s="104"/>
      <c r="AB32" s="104"/>
      <c r="AC32" s="104"/>
    </row>
    <row r="33" spans="1:29" x14ac:dyDescent="0.15">
      <c r="A33" s="5" t="s">
        <v>109</v>
      </c>
      <c r="B33" s="79">
        <f>SUM(B27:B32)</f>
        <v>0</v>
      </c>
      <c r="C33" s="85">
        <f>B27*C27+B28*C28+B29*C29+B30*C30+B32*C32</f>
        <v>0</v>
      </c>
      <c r="D33" s="79"/>
      <c r="E33" s="79"/>
      <c r="F33" s="86">
        <f>SUM(F27:F32)</f>
        <v>0</v>
      </c>
      <c r="H33" s="5" t="s">
        <v>92</v>
      </c>
      <c r="I33" s="81">
        <v>0</v>
      </c>
      <c r="J33" s="92">
        <v>0</v>
      </c>
      <c r="K33" s="93">
        <v>0</v>
      </c>
      <c r="L33" s="83">
        <f>ROUND(I33*J33*K33,0)</f>
        <v>0</v>
      </c>
      <c r="N33" s="5" t="s">
        <v>93</v>
      </c>
      <c r="O33" s="81">
        <v>0</v>
      </c>
      <c r="P33" s="92">
        <v>0</v>
      </c>
      <c r="Q33" s="93">
        <v>0</v>
      </c>
      <c r="R33" s="94">
        <f>ROUND(O33*P33*Q33,0)</f>
        <v>0</v>
      </c>
      <c r="T33" s="5" t="s">
        <v>121</v>
      </c>
      <c r="U33" s="81">
        <v>0</v>
      </c>
      <c r="V33" s="92">
        <v>0</v>
      </c>
      <c r="W33" s="93">
        <v>0</v>
      </c>
      <c r="X33" s="94">
        <f>ROUND(U33*V33*W33,0)</f>
        <v>0</v>
      </c>
      <c r="AA33" s="90" t="s">
        <v>89</v>
      </c>
      <c r="AB33" s="90" t="s">
        <v>90</v>
      </c>
      <c r="AC33" s="90" t="s">
        <v>3</v>
      </c>
    </row>
    <row r="34" spans="1:29" x14ac:dyDescent="0.15">
      <c r="B34" s="80"/>
      <c r="C34" s="98" t="s">
        <v>112</v>
      </c>
      <c r="H34" s="5" t="s">
        <v>95</v>
      </c>
      <c r="I34" s="81">
        <v>0</v>
      </c>
      <c r="J34" s="92">
        <v>0</v>
      </c>
      <c r="K34" s="93">
        <v>0</v>
      </c>
      <c r="L34" s="83">
        <f t="shared" ref="L34:L42" si="11">ROUND(I34*J34*K34,0)</f>
        <v>0</v>
      </c>
      <c r="N34" s="5" t="s">
        <v>96</v>
      </c>
      <c r="O34" s="81">
        <v>0</v>
      </c>
      <c r="P34" s="92">
        <v>0</v>
      </c>
      <c r="Q34" s="93">
        <v>0</v>
      </c>
      <c r="R34" s="94">
        <f t="shared" ref="R34:R42" si="12">ROUND(O34*P34*Q34,0)</f>
        <v>0</v>
      </c>
      <c r="T34" s="5" t="s">
        <v>122</v>
      </c>
      <c r="U34" s="81">
        <v>0</v>
      </c>
      <c r="V34" s="92">
        <v>0</v>
      </c>
      <c r="W34" s="93">
        <v>0</v>
      </c>
      <c r="X34" s="94">
        <f t="shared" ref="X34:X42" si="13">ROUND(U34*V34*W34,0)</f>
        <v>0</v>
      </c>
      <c r="Z34" s="5" t="s">
        <v>37</v>
      </c>
      <c r="AA34" s="81">
        <v>0</v>
      </c>
      <c r="AB34" s="92">
        <v>0</v>
      </c>
      <c r="AC34" s="95">
        <f>ROUND(AA34*AB34,0)</f>
        <v>0</v>
      </c>
    </row>
    <row r="35" spans="1:29" x14ac:dyDescent="0.15">
      <c r="H35" s="5" t="s">
        <v>98</v>
      </c>
      <c r="I35" s="81">
        <v>0</v>
      </c>
      <c r="J35" s="92">
        <v>0</v>
      </c>
      <c r="K35" s="93">
        <v>0</v>
      </c>
      <c r="L35" s="83">
        <f t="shared" si="11"/>
        <v>0</v>
      </c>
      <c r="N35" s="5" t="s">
        <v>99</v>
      </c>
      <c r="O35" s="81">
        <v>0</v>
      </c>
      <c r="P35" s="92">
        <v>0</v>
      </c>
      <c r="Q35" s="93">
        <v>0</v>
      </c>
      <c r="R35" s="94">
        <f t="shared" si="12"/>
        <v>0</v>
      </c>
      <c r="T35" s="5" t="s">
        <v>123</v>
      </c>
      <c r="U35" s="81">
        <v>0</v>
      </c>
      <c r="V35" s="92">
        <v>0</v>
      </c>
      <c r="W35" s="93">
        <v>0</v>
      </c>
      <c r="X35" s="94">
        <f t="shared" si="13"/>
        <v>0</v>
      </c>
      <c r="Z35" s="5" t="s">
        <v>37</v>
      </c>
      <c r="AA35" s="77">
        <v>0</v>
      </c>
      <c r="AB35" s="92">
        <v>0</v>
      </c>
      <c r="AC35" s="95">
        <f t="shared" ref="AC35:AC43" si="14">ROUND(AA35*AB35,0)</f>
        <v>0</v>
      </c>
    </row>
    <row r="36" spans="1:29" x14ac:dyDescent="0.15">
      <c r="A36" s="5" t="s">
        <v>79</v>
      </c>
      <c r="B36" s="104"/>
      <c r="C36" s="104"/>
      <c r="D36" s="104"/>
      <c r="E36" s="104"/>
      <c r="F36" s="104"/>
      <c r="H36" s="5" t="s">
        <v>101</v>
      </c>
      <c r="I36" s="81">
        <v>0</v>
      </c>
      <c r="J36" s="92">
        <v>0</v>
      </c>
      <c r="K36" s="93">
        <v>0</v>
      </c>
      <c r="L36" s="83">
        <f t="shared" si="11"/>
        <v>0</v>
      </c>
      <c r="N36" s="5" t="s">
        <v>102</v>
      </c>
      <c r="O36" s="81">
        <v>0</v>
      </c>
      <c r="P36" s="92">
        <v>0</v>
      </c>
      <c r="Q36" s="93">
        <v>0</v>
      </c>
      <c r="R36" s="94">
        <f t="shared" si="12"/>
        <v>0</v>
      </c>
      <c r="T36" s="5" t="s">
        <v>124</v>
      </c>
      <c r="U36" s="81">
        <v>0</v>
      </c>
      <c r="V36" s="92">
        <v>0</v>
      </c>
      <c r="W36" s="93">
        <v>0</v>
      </c>
      <c r="X36" s="94">
        <f t="shared" si="13"/>
        <v>0</v>
      </c>
      <c r="Z36" s="5" t="s">
        <v>37</v>
      </c>
      <c r="AA36" s="77">
        <v>0</v>
      </c>
      <c r="AB36" s="92">
        <v>0</v>
      </c>
      <c r="AC36" s="95">
        <f t="shared" si="14"/>
        <v>0</v>
      </c>
    </row>
    <row r="37" spans="1:29" ht="14" x14ac:dyDescent="0.3">
      <c r="B37" s="76" t="s">
        <v>83</v>
      </c>
      <c r="C37" s="89" t="s">
        <v>84</v>
      </c>
      <c r="D37" s="89" t="s">
        <v>85</v>
      </c>
      <c r="E37" s="89" t="s">
        <v>86</v>
      </c>
      <c r="F37" s="89" t="s">
        <v>3</v>
      </c>
      <c r="H37" s="5" t="s">
        <v>104</v>
      </c>
      <c r="I37" s="81">
        <v>0</v>
      </c>
      <c r="J37" s="92">
        <v>0</v>
      </c>
      <c r="K37" s="93">
        <v>0</v>
      </c>
      <c r="L37" s="83">
        <f t="shared" si="11"/>
        <v>0</v>
      </c>
      <c r="N37" s="5" t="s">
        <v>105</v>
      </c>
      <c r="O37" s="81">
        <v>0</v>
      </c>
      <c r="P37" s="92">
        <v>0</v>
      </c>
      <c r="Q37" s="93">
        <v>0</v>
      </c>
      <c r="R37" s="94">
        <f t="shared" si="12"/>
        <v>0</v>
      </c>
      <c r="T37" s="5" t="s">
        <v>125</v>
      </c>
      <c r="U37" s="81">
        <v>0</v>
      </c>
      <c r="V37" s="92">
        <v>0</v>
      </c>
      <c r="W37" s="93">
        <v>0</v>
      </c>
      <c r="X37" s="94">
        <f t="shared" si="13"/>
        <v>0</v>
      </c>
      <c r="Z37" s="5" t="s">
        <v>11</v>
      </c>
      <c r="AA37" s="77">
        <v>0</v>
      </c>
      <c r="AB37" s="92">
        <v>0</v>
      </c>
      <c r="AC37" s="95">
        <f t="shared" si="14"/>
        <v>0</v>
      </c>
    </row>
    <row r="38" spans="1:29" x14ac:dyDescent="0.15">
      <c r="A38" s="5" t="s">
        <v>91</v>
      </c>
      <c r="B38" s="77">
        <v>0</v>
      </c>
      <c r="C38" s="91">
        <v>0</v>
      </c>
      <c r="D38" s="91">
        <v>0</v>
      </c>
      <c r="E38" s="91">
        <v>0</v>
      </c>
      <c r="F38" s="82">
        <f>ROUND(B38*C38*D38*E38,0)</f>
        <v>0</v>
      </c>
      <c r="H38" s="5" t="s">
        <v>107</v>
      </c>
      <c r="I38" s="81">
        <v>0</v>
      </c>
      <c r="J38" s="92">
        <v>0</v>
      </c>
      <c r="K38" s="93">
        <v>0</v>
      </c>
      <c r="L38" s="83">
        <f t="shared" si="11"/>
        <v>0</v>
      </c>
      <c r="N38" s="5" t="s">
        <v>108</v>
      </c>
      <c r="O38" s="81">
        <v>0</v>
      </c>
      <c r="P38" s="92">
        <v>0</v>
      </c>
      <c r="Q38" s="93">
        <v>0</v>
      </c>
      <c r="R38" s="94">
        <f t="shared" si="12"/>
        <v>0</v>
      </c>
      <c r="T38" s="5" t="s">
        <v>126</v>
      </c>
      <c r="U38" s="81">
        <v>0</v>
      </c>
      <c r="V38" s="92">
        <v>0</v>
      </c>
      <c r="W38" s="93">
        <v>0</v>
      </c>
      <c r="X38" s="94">
        <f t="shared" si="13"/>
        <v>0</v>
      </c>
      <c r="Z38" s="5" t="s">
        <v>11</v>
      </c>
      <c r="AA38" s="77">
        <v>0</v>
      </c>
      <c r="AB38" s="92">
        <v>0</v>
      </c>
      <c r="AC38" s="95">
        <f t="shared" si="14"/>
        <v>0</v>
      </c>
    </row>
    <row r="39" spans="1:29" x14ac:dyDescent="0.15">
      <c r="A39" s="5" t="s">
        <v>94</v>
      </c>
      <c r="B39" s="77">
        <v>0</v>
      </c>
      <c r="C39" s="91">
        <v>0</v>
      </c>
      <c r="D39" s="91">
        <v>0</v>
      </c>
      <c r="E39" s="91">
        <v>0</v>
      </c>
      <c r="F39" s="82">
        <f t="shared" ref="F39:F43" si="15">ROUND(B39*C39*D39*E39,0)</f>
        <v>0</v>
      </c>
      <c r="H39" s="5" t="s">
        <v>110</v>
      </c>
      <c r="I39" s="81">
        <v>0</v>
      </c>
      <c r="J39" s="92">
        <v>0</v>
      </c>
      <c r="K39" s="93">
        <v>0</v>
      </c>
      <c r="L39" s="83">
        <f t="shared" si="11"/>
        <v>0</v>
      </c>
      <c r="N39" s="5" t="s">
        <v>111</v>
      </c>
      <c r="O39" s="81">
        <v>0</v>
      </c>
      <c r="P39" s="92">
        <v>0</v>
      </c>
      <c r="Q39" s="93">
        <v>0</v>
      </c>
      <c r="R39" s="94">
        <f t="shared" si="12"/>
        <v>0</v>
      </c>
      <c r="T39" s="5" t="s">
        <v>127</v>
      </c>
      <c r="U39" s="81">
        <v>0</v>
      </c>
      <c r="V39" s="92">
        <v>0</v>
      </c>
      <c r="W39" s="93">
        <v>0</v>
      </c>
      <c r="X39" s="94">
        <f t="shared" si="13"/>
        <v>0</v>
      </c>
      <c r="Z39" s="5" t="s">
        <v>11</v>
      </c>
      <c r="AA39" s="77">
        <v>0</v>
      </c>
      <c r="AB39" s="92">
        <v>0</v>
      </c>
      <c r="AC39" s="95">
        <f t="shared" si="14"/>
        <v>0</v>
      </c>
    </row>
    <row r="40" spans="1:29" x14ac:dyDescent="0.15">
      <c r="A40" s="5" t="s">
        <v>97</v>
      </c>
      <c r="B40" s="77">
        <v>0</v>
      </c>
      <c r="C40" s="91">
        <v>0</v>
      </c>
      <c r="D40" s="91">
        <v>0</v>
      </c>
      <c r="E40" s="91">
        <v>0</v>
      </c>
      <c r="F40" s="82">
        <f t="shared" si="15"/>
        <v>0</v>
      </c>
      <c r="H40" s="5" t="s">
        <v>113</v>
      </c>
      <c r="I40" s="81">
        <v>0</v>
      </c>
      <c r="J40" s="92">
        <v>0</v>
      </c>
      <c r="K40" s="93">
        <v>0</v>
      </c>
      <c r="L40" s="83">
        <f t="shared" si="11"/>
        <v>0</v>
      </c>
      <c r="N40" s="5" t="s">
        <v>114</v>
      </c>
      <c r="O40" s="81">
        <v>0</v>
      </c>
      <c r="P40" s="92">
        <v>0</v>
      </c>
      <c r="Q40" s="93">
        <v>0</v>
      </c>
      <c r="R40" s="94">
        <f t="shared" si="12"/>
        <v>0</v>
      </c>
      <c r="T40" s="5" t="s">
        <v>128</v>
      </c>
      <c r="U40" s="81">
        <v>0</v>
      </c>
      <c r="V40" s="92">
        <v>0</v>
      </c>
      <c r="W40" s="93">
        <v>0</v>
      </c>
      <c r="X40" s="94">
        <f t="shared" si="13"/>
        <v>0</v>
      </c>
      <c r="Z40" s="5" t="s">
        <v>16</v>
      </c>
      <c r="AA40" s="77">
        <v>0</v>
      </c>
      <c r="AB40" s="92">
        <v>0</v>
      </c>
      <c r="AC40" s="95">
        <f t="shared" si="14"/>
        <v>0</v>
      </c>
    </row>
    <row r="41" spans="1:29" x14ac:dyDescent="0.15">
      <c r="A41" s="5" t="s">
        <v>100</v>
      </c>
      <c r="B41" s="77">
        <v>0</v>
      </c>
      <c r="C41" s="91">
        <v>0</v>
      </c>
      <c r="D41" s="91">
        <v>0</v>
      </c>
      <c r="E41" s="91">
        <v>0</v>
      </c>
      <c r="F41" s="82">
        <f t="shared" si="15"/>
        <v>0</v>
      </c>
      <c r="H41" s="5" t="s">
        <v>115</v>
      </c>
      <c r="I41" s="81">
        <v>0</v>
      </c>
      <c r="J41" s="92">
        <v>0</v>
      </c>
      <c r="K41" s="93">
        <v>0</v>
      </c>
      <c r="L41" s="83">
        <f t="shared" si="11"/>
        <v>0</v>
      </c>
      <c r="N41" s="5" t="s">
        <v>116</v>
      </c>
      <c r="O41" s="81">
        <v>0</v>
      </c>
      <c r="P41" s="92">
        <v>0</v>
      </c>
      <c r="Q41" s="93">
        <v>0</v>
      </c>
      <c r="R41" s="94">
        <f t="shared" si="12"/>
        <v>0</v>
      </c>
      <c r="T41" s="5" t="s">
        <v>129</v>
      </c>
      <c r="U41" s="81">
        <v>0</v>
      </c>
      <c r="V41" s="92">
        <v>0</v>
      </c>
      <c r="W41" s="93">
        <v>0</v>
      </c>
      <c r="X41" s="94">
        <f t="shared" si="13"/>
        <v>0</v>
      </c>
      <c r="Z41" s="5" t="s">
        <v>16</v>
      </c>
      <c r="AA41" s="77">
        <v>0</v>
      </c>
      <c r="AB41" s="92">
        <v>0</v>
      </c>
      <c r="AC41" s="95">
        <f t="shared" si="14"/>
        <v>0</v>
      </c>
    </row>
    <row r="42" spans="1:29" ht="14" x14ac:dyDescent="0.3">
      <c r="A42" s="5" t="s">
        <v>103</v>
      </c>
      <c r="B42" s="77">
        <v>0</v>
      </c>
      <c r="C42" s="91">
        <v>0</v>
      </c>
      <c r="D42" s="91">
        <v>0</v>
      </c>
      <c r="E42" s="91">
        <v>0</v>
      </c>
      <c r="F42" s="82">
        <f t="shared" si="15"/>
        <v>0</v>
      </c>
      <c r="H42" s="96" t="s">
        <v>117</v>
      </c>
      <c r="I42" s="81">
        <v>0</v>
      </c>
      <c r="J42" s="92">
        <v>0</v>
      </c>
      <c r="K42" s="93">
        <v>0</v>
      </c>
      <c r="L42" s="87">
        <f t="shared" si="11"/>
        <v>0</v>
      </c>
      <c r="N42" s="96" t="s">
        <v>118</v>
      </c>
      <c r="O42" s="81">
        <v>0</v>
      </c>
      <c r="P42" s="92">
        <v>0</v>
      </c>
      <c r="Q42" s="93">
        <v>0</v>
      </c>
      <c r="R42" s="99">
        <f t="shared" si="12"/>
        <v>0</v>
      </c>
      <c r="T42" s="96" t="s">
        <v>130</v>
      </c>
      <c r="U42" s="81">
        <v>0</v>
      </c>
      <c r="V42" s="92">
        <v>0</v>
      </c>
      <c r="W42" s="93">
        <v>0</v>
      </c>
      <c r="X42" s="99">
        <f t="shared" si="13"/>
        <v>0</v>
      </c>
      <c r="Z42" s="5" t="s">
        <v>16</v>
      </c>
      <c r="AA42" s="77">
        <v>0</v>
      </c>
      <c r="AB42" s="92">
        <v>0</v>
      </c>
      <c r="AC42" s="95">
        <f t="shared" si="14"/>
        <v>0</v>
      </c>
    </row>
    <row r="43" spans="1:29" ht="14" x14ac:dyDescent="0.3">
      <c r="A43" s="96" t="s">
        <v>106</v>
      </c>
      <c r="B43" s="78">
        <v>0</v>
      </c>
      <c r="C43" s="97">
        <v>0</v>
      </c>
      <c r="D43" s="97">
        <v>0</v>
      </c>
      <c r="E43" s="97">
        <v>0</v>
      </c>
      <c r="F43" s="84">
        <f t="shared" si="15"/>
        <v>0</v>
      </c>
      <c r="H43" s="5" t="s">
        <v>109</v>
      </c>
      <c r="L43" s="101">
        <f>SUM(L33:L42)</f>
        <v>0</v>
      </c>
      <c r="N43" s="5" t="s">
        <v>109</v>
      </c>
      <c r="R43" s="101">
        <f>SUM(R33:R42)</f>
        <v>0</v>
      </c>
      <c r="T43" s="5" t="s">
        <v>109</v>
      </c>
      <c r="X43" s="101">
        <f>SUM(X33:X42)</f>
        <v>0</v>
      </c>
      <c r="Z43" s="5" t="s">
        <v>16</v>
      </c>
      <c r="AA43" s="77">
        <v>0</v>
      </c>
      <c r="AB43" s="92">
        <v>0</v>
      </c>
      <c r="AC43" s="100">
        <f t="shared" si="14"/>
        <v>0</v>
      </c>
    </row>
    <row r="44" spans="1:29" x14ac:dyDescent="0.15">
      <c r="A44" s="5" t="s">
        <v>109</v>
      </c>
      <c r="B44" s="79">
        <f>SUM(B38:B43)</f>
        <v>0</v>
      </c>
      <c r="C44" s="85">
        <f>B38*C38+B39*C39+B40*C40+B41*C41+B43*C43</f>
        <v>0</v>
      </c>
      <c r="D44" s="79"/>
      <c r="E44" s="79"/>
      <c r="F44" s="86">
        <f>SUM(F38:F43)</f>
        <v>0</v>
      </c>
      <c r="Z44" s="5" t="s">
        <v>109</v>
      </c>
      <c r="AA44" s="95"/>
      <c r="AC44" s="101">
        <f>SUM(AC34:AC43)</f>
        <v>0</v>
      </c>
    </row>
    <row r="45" spans="1:29" x14ac:dyDescent="0.15">
      <c r="B45" s="80"/>
      <c r="C45" s="98" t="s">
        <v>112</v>
      </c>
    </row>
    <row r="46" spans="1:29" x14ac:dyDescent="0.15">
      <c r="B46" s="80"/>
    </row>
    <row r="47" spans="1:29" x14ac:dyDescent="0.15">
      <c r="B47" s="80"/>
    </row>
    <row r="48" spans="1:29" x14ac:dyDescent="0.15">
      <c r="B48" s="80"/>
    </row>
    <row r="49" spans="2:2" x14ac:dyDescent="0.15">
      <c r="B49" s="80"/>
    </row>
    <row r="50" spans="2:2" x14ac:dyDescent="0.15">
      <c r="B50" s="80"/>
    </row>
  </sheetData>
  <mergeCells count="16">
    <mergeCell ref="AA3:AC3"/>
    <mergeCell ref="AA32:AC32"/>
    <mergeCell ref="B36:F36"/>
    <mergeCell ref="I17:L17"/>
    <mergeCell ref="O17:R17"/>
    <mergeCell ref="U17:X17"/>
    <mergeCell ref="AA17:AC17"/>
    <mergeCell ref="B25:F25"/>
    <mergeCell ref="I31:L31"/>
    <mergeCell ref="O31:R31"/>
    <mergeCell ref="U31:X31"/>
    <mergeCell ref="B14:F14"/>
    <mergeCell ref="B3:F3"/>
    <mergeCell ref="I3:L3"/>
    <mergeCell ref="O3:R3"/>
    <mergeCell ref="U3:X3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 Internal Budget</vt:lpstr>
      <vt:lpstr>Worksheet</vt:lpstr>
      <vt:lpstr>'COS Internal Budget'!Print_Area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raloycan</dc:creator>
  <cp:lastModifiedBy>Jennifer Stephenson Williams</cp:lastModifiedBy>
  <cp:lastPrinted>2012-01-02T23:22:58Z</cp:lastPrinted>
  <dcterms:created xsi:type="dcterms:W3CDTF">2006-05-24T14:02:46Z</dcterms:created>
  <dcterms:modified xsi:type="dcterms:W3CDTF">2018-07-19T19:02:13Z</dcterms:modified>
</cp:coreProperties>
</file>