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olftech.ad.ncsu.edu\oit\Shares\COSDEAN\preaward\mnk_cos_files\images and scans\"/>
    </mc:Choice>
  </mc:AlternateContent>
  <bookViews>
    <workbookView xWindow="0" yWindow="0" windowWidth="28800" windowHeight="12300"/>
  </bookViews>
  <sheets>
    <sheet name="COS Internal Budget" sheetId="1" r:id="rId1"/>
    <sheet name="Worksheet" sheetId="4" r:id="rId2"/>
  </sheets>
  <definedNames>
    <definedName name="_xlnm.Print_Area" localSheetId="0">'COS Internal Budget'!$A$1:$Q$54</definedName>
  </definedNames>
  <calcPr calcId="162913"/>
</workbook>
</file>

<file path=xl/calcChain.xml><?xml version="1.0" encoding="utf-8"?>
<calcChain xmlns="http://schemas.openxmlformats.org/spreadsheetml/2006/main">
  <c r="G6" i="1" l="1"/>
  <c r="K6" i="1"/>
  <c r="L6" i="1"/>
  <c r="M6" i="1"/>
  <c r="G7" i="1"/>
  <c r="K7" i="1"/>
  <c r="L7" i="1"/>
  <c r="M7" i="1"/>
  <c r="G8" i="1"/>
  <c r="K8" i="1"/>
  <c r="L8" i="1"/>
  <c r="M8" i="1"/>
  <c r="G9" i="1"/>
  <c r="K9" i="1"/>
  <c r="L9" i="1"/>
  <c r="M9" i="1"/>
  <c r="G10" i="1"/>
  <c r="K10" i="1"/>
  <c r="L10" i="1"/>
  <c r="M10" i="1"/>
  <c r="M15" i="1"/>
  <c r="M39" i="1"/>
  <c r="M40" i="1"/>
  <c r="H6" i="1"/>
  <c r="I6" i="1"/>
  <c r="H7" i="1"/>
  <c r="I7" i="1"/>
  <c r="H8" i="1"/>
  <c r="I8" i="1"/>
  <c r="H9" i="1"/>
  <c r="I9" i="1"/>
  <c r="H10" i="1"/>
  <c r="I10" i="1"/>
  <c r="I15" i="1"/>
  <c r="I39" i="1"/>
  <c r="I40" i="1"/>
  <c r="M27" i="1"/>
  <c r="I27" i="1"/>
  <c r="P48" i="1"/>
  <c r="P49" i="1"/>
  <c r="P47" i="1"/>
  <c r="P54" i="1"/>
  <c r="P51" i="1"/>
  <c r="P53" i="1"/>
  <c r="P52" i="1"/>
  <c r="O54" i="1"/>
  <c r="O51" i="1"/>
  <c r="O53" i="1"/>
  <c r="O52" i="1"/>
  <c r="M54" i="1"/>
  <c r="M53" i="1"/>
  <c r="M52" i="1"/>
  <c r="M51" i="1"/>
  <c r="O48" i="1"/>
  <c r="O49" i="1"/>
  <c r="O47" i="1"/>
  <c r="I41" i="1"/>
  <c r="I42" i="1"/>
  <c r="M41" i="1"/>
  <c r="M42" i="1"/>
  <c r="O42" i="1"/>
  <c r="O41" i="1"/>
  <c r="O34" i="1"/>
  <c r="O37" i="1"/>
  <c r="O36" i="1"/>
  <c r="O35" i="1"/>
  <c r="O4" i="1"/>
  <c r="O40" i="1"/>
  <c r="O39" i="1"/>
  <c r="O38" i="1"/>
  <c r="O33" i="1"/>
  <c r="O30" i="1"/>
  <c r="O29" i="1"/>
  <c r="O28" i="1"/>
  <c r="O25" i="1"/>
  <c r="L37" i="1"/>
  <c r="K5" i="1"/>
  <c r="K11" i="1"/>
  <c r="K12" i="1"/>
  <c r="K4" i="1"/>
  <c r="L4" i="1"/>
  <c r="L12" i="1"/>
  <c r="L11" i="1"/>
  <c r="L5" i="1"/>
  <c r="H12" i="1"/>
  <c r="H11" i="1"/>
  <c r="H5" i="1"/>
  <c r="H4" i="1"/>
  <c r="M4" i="1"/>
  <c r="M5" i="1"/>
  <c r="M11" i="1"/>
  <c r="M12" i="1"/>
  <c r="I4" i="1"/>
  <c r="I5" i="1"/>
  <c r="I11" i="1"/>
  <c r="I12" i="1"/>
  <c r="M33" i="1"/>
  <c r="I33" i="1"/>
  <c r="P36" i="1"/>
  <c r="P37" i="1"/>
  <c r="L36" i="1"/>
  <c r="H36" i="1"/>
  <c r="H37" i="1"/>
  <c r="W34" i="4"/>
  <c r="W35" i="4"/>
  <c r="W36" i="4"/>
  <c r="W37" i="4"/>
  <c r="W38" i="4"/>
  <c r="W39" i="4"/>
  <c r="W40" i="4"/>
  <c r="W41" i="4"/>
  <c r="W42" i="4"/>
  <c r="W43" i="4"/>
  <c r="W44" i="4"/>
  <c r="W19" i="4"/>
  <c r="W20" i="4"/>
  <c r="W21" i="4"/>
  <c r="W22" i="4"/>
  <c r="W23" i="4"/>
  <c r="W24" i="4"/>
  <c r="W25" i="4"/>
  <c r="W26" i="4"/>
  <c r="W27" i="4"/>
  <c r="W28" i="4"/>
  <c r="W29" i="4"/>
  <c r="W15" i="4"/>
  <c r="W6" i="4"/>
  <c r="W7" i="4"/>
  <c r="W8" i="4"/>
  <c r="W9" i="4"/>
  <c r="W10" i="4"/>
  <c r="W11" i="4"/>
  <c r="W12" i="4"/>
  <c r="W13" i="4"/>
  <c r="W14" i="4"/>
  <c r="W5" i="4"/>
  <c r="R34" i="4"/>
  <c r="R35" i="4"/>
  <c r="R36" i="4"/>
  <c r="R37" i="4"/>
  <c r="R38" i="4"/>
  <c r="R39" i="4"/>
  <c r="R40" i="4"/>
  <c r="R41" i="4"/>
  <c r="R42" i="4"/>
  <c r="R43" i="4"/>
  <c r="R44" i="4"/>
  <c r="R19" i="4"/>
  <c r="R20" i="4"/>
  <c r="R21" i="4"/>
  <c r="R22" i="4"/>
  <c r="R23" i="4"/>
  <c r="R24" i="4"/>
  <c r="R25" i="4"/>
  <c r="R26" i="4"/>
  <c r="R27" i="4"/>
  <c r="R28" i="4"/>
  <c r="R29" i="4"/>
  <c r="R5" i="4"/>
  <c r="R6" i="4"/>
  <c r="R7" i="4"/>
  <c r="R8" i="4"/>
  <c r="R9" i="4"/>
  <c r="R10" i="4"/>
  <c r="R11" i="4"/>
  <c r="R12" i="4"/>
  <c r="R13" i="4"/>
  <c r="R14" i="4"/>
  <c r="R15" i="4"/>
  <c r="L33" i="4"/>
  <c r="L34" i="4"/>
  <c r="L35" i="4"/>
  <c r="L36" i="4"/>
  <c r="L37" i="4"/>
  <c r="L38" i="4"/>
  <c r="L39" i="4"/>
  <c r="L40" i="4"/>
  <c r="L41" i="4"/>
  <c r="L42" i="4"/>
  <c r="L43" i="4"/>
  <c r="L19" i="4"/>
  <c r="L20" i="4"/>
  <c r="L21" i="4"/>
  <c r="L22" i="4"/>
  <c r="L23" i="4"/>
  <c r="L24" i="4"/>
  <c r="L25" i="4"/>
  <c r="L26" i="4"/>
  <c r="L27" i="4"/>
  <c r="L28" i="4"/>
  <c r="L29" i="4"/>
  <c r="L5" i="4"/>
  <c r="L6" i="4"/>
  <c r="L7" i="4"/>
  <c r="L8" i="4"/>
  <c r="L9" i="4"/>
  <c r="L10" i="4"/>
  <c r="L11" i="4"/>
  <c r="L12" i="4"/>
  <c r="L13" i="4"/>
  <c r="L14" i="4"/>
  <c r="L15" i="4"/>
  <c r="F39" i="4"/>
  <c r="F40" i="4"/>
  <c r="F41" i="4"/>
  <c r="F42" i="4"/>
  <c r="F43" i="4"/>
  <c r="F44" i="4"/>
  <c r="F45" i="4"/>
  <c r="C45" i="4"/>
  <c r="B45" i="4"/>
  <c r="F28" i="4"/>
  <c r="F29" i="4"/>
  <c r="F30" i="4"/>
  <c r="F31" i="4"/>
  <c r="F32" i="4"/>
  <c r="F33" i="4"/>
  <c r="F34" i="4"/>
  <c r="C34" i="4"/>
  <c r="B34" i="4"/>
  <c r="F17" i="4"/>
  <c r="F18" i="4"/>
  <c r="F19" i="4"/>
  <c r="F20" i="4"/>
  <c r="F21" i="4"/>
  <c r="F22" i="4"/>
  <c r="F23" i="4"/>
  <c r="C23" i="4"/>
  <c r="B23" i="4"/>
  <c r="F6" i="4"/>
  <c r="F7" i="4"/>
  <c r="F8" i="4"/>
  <c r="F9" i="4"/>
  <c r="F10" i="4"/>
  <c r="F5" i="4"/>
  <c r="F11" i="4"/>
  <c r="C11" i="4"/>
  <c r="B11" i="4"/>
  <c r="M44" i="1"/>
  <c r="I44" i="1"/>
  <c r="M47" i="1"/>
  <c r="M48" i="1"/>
  <c r="M49" i="1"/>
  <c r="P30" i="1"/>
  <c r="P31" i="1"/>
  <c r="P32" i="1"/>
  <c r="P29" i="1"/>
  <c r="P23" i="1"/>
  <c r="P24" i="1"/>
  <c r="P22" i="1"/>
  <c r="P20" i="1"/>
  <c r="P19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21" i="1"/>
  <c r="P25" i="1"/>
  <c r="P26" i="1"/>
  <c r="P27" i="1"/>
  <c r="P28" i="1"/>
  <c r="P33" i="1"/>
  <c r="P34" i="1"/>
  <c r="P35" i="1"/>
  <c r="P38" i="1"/>
  <c r="P39" i="1"/>
  <c r="P40" i="1"/>
  <c r="P41" i="1"/>
  <c r="P42" i="1"/>
  <c r="P4" i="1"/>
  <c r="G11" i="1"/>
  <c r="G5" i="1"/>
  <c r="G4" i="1"/>
  <c r="M18" i="1"/>
  <c r="M21" i="1"/>
  <c r="O24" i="1"/>
  <c r="I21" i="1"/>
  <c r="O23" i="1"/>
  <c r="O22" i="1"/>
  <c r="L35" i="1"/>
  <c r="L34" i="1"/>
  <c r="H35" i="1"/>
  <c r="H34" i="1"/>
  <c r="O32" i="1"/>
  <c r="O31" i="1"/>
  <c r="O26" i="1"/>
  <c r="O20" i="1"/>
  <c r="O19" i="1"/>
  <c r="O17" i="1"/>
  <c r="O16" i="1"/>
  <c r="O21" i="1"/>
  <c r="I18" i="1"/>
  <c r="O12" i="1"/>
  <c r="M28" i="1"/>
  <c r="I28" i="1"/>
  <c r="O18" i="1"/>
  <c r="O11" i="1"/>
  <c r="O7" i="1"/>
  <c r="O9" i="1"/>
  <c r="O6" i="1"/>
  <c r="O5" i="1"/>
  <c r="O27" i="1"/>
  <c r="G14" i="1"/>
  <c r="O10" i="1"/>
  <c r="O8" i="1"/>
  <c r="H13" i="1"/>
  <c r="K14" i="1"/>
  <c r="O14" i="1"/>
  <c r="L13" i="1"/>
  <c r="O13" i="1"/>
  <c r="O15" i="1"/>
</calcChain>
</file>

<file path=xl/sharedStrings.xml><?xml version="1.0" encoding="utf-8"?>
<sst xmlns="http://schemas.openxmlformats.org/spreadsheetml/2006/main" count="305" uniqueCount="122">
  <si>
    <t>Salary</t>
  </si>
  <si>
    <t>Fringe</t>
  </si>
  <si>
    <t>Total</t>
  </si>
  <si>
    <t>PI/Student/Postdoc</t>
  </si>
  <si>
    <t>PI Fringe</t>
  </si>
  <si>
    <t>Post doc Fringe</t>
  </si>
  <si>
    <t>Student Fringe</t>
  </si>
  <si>
    <t>Salaries</t>
  </si>
  <si>
    <t>Fringe and Salaries</t>
  </si>
  <si>
    <t>Travel</t>
  </si>
  <si>
    <t>Participant Support</t>
  </si>
  <si>
    <t>Equipment</t>
  </si>
  <si>
    <t>Materials &amp; Supplies</t>
  </si>
  <si>
    <t>Publications</t>
  </si>
  <si>
    <t>Subawards</t>
  </si>
  <si>
    <t>Other</t>
  </si>
  <si>
    <t>Total Direct</t>
  </si>
  <si>
    <t>Indirect</t>
  </si>
  <si>
    <t>Direct plus Indirect</t>
  </si>
  <si>
    <t>MTDC</t>
  </si>
  <si>
    <t>Increment</t>
  </si>
  <si>
    <t>Summary</t>
  </si>
  <si>
    <t>Increment Tuition</t>
  </si>
  <si>
    <t>Tuition</t>
  </si>
  <si>
    <t>Undergrad Fringe</t>
  </si>
  <si>
    <t xml:space="preserve">Indirect </t>
  </si>
  <si>
    <t>Annual $</t>
  </si>
  <si>
    <t>Effort (mo)</t>
  </si>
  <si>
    <t>tuition</t>
  </si>
  <si>
    <t>fees</t>
  </si>
  <si>
    <t>out of state</t>
  </si>
  <si>
    <t>in state + fees</t>
  </si>
  <si>
    <t xml:space="preserve">in state </t>
  </si>
  <si>
    <t>out of state + fees</t>
  </si>
  <si>
    <t>Def.</t>
  </si>
  <si>
    <t>Stipend</t>
  </si>
  <si>
    <t>Faculty Summer</t>
  </si>
  <si>
    <t>Technician Hourly</t>
  </si>
  <si>
    <t xml:space="preserve">EPA  Reg All Other </t>
  </si>
  <si>
    <t>Depends</t>
  </si>
  <si>
    <t>9mo 12mo</t>
  </si>
  <si>
    <t>Faculty Release</t>
  </si>
  <si>
    <t>Hourly Technician</t>
  </si>
  <si>
    <t>NCSU Code</t>
  </si>
  <si>
    <r>
      <t>*</t>
    </r>
    <r>
      <rPr>
        <sz val="7"/>
        <rFont val="Arial"/>
        <family val="2"/>
      </rPr>
      <t>remission is the surcharge for out of state students</t>
    </r>
  </si>
  <si>
    <t>remission*</t>
  </si>
  <si>
    <t>Current Services</t>
  </si>
  <si>
    <t>PI</t>
  </si>
  <si>
    <t>Year 1</t>
  </si>
  <si>
    <t>Year 2</t>
  </si>
  <si>
    <t>Sub 1</t>
  </si>
  <si>
    <t>Sub 2</t>
  </si>
  <si>
    <t>MTDC Adj</t>
  </si>
  <si>
    <t>Honorarium/Consultant</t>
  </si>
  <si>
    <t>Acad Year</t>
  </si>
  <si>
    <t>Grad Student</t>
  </si>
  <si>
    <t># of Grad Students</t>
  </si>
  <si>
    <t>Grad Salary</t>
  </si>
  <si>
    <t>2018-19</t>
  </si>
  <si>
    <t>2019-20</t>
  </si>
  <si>
    <t>*Postdoc salaries must be 47K or higher for 12 months.</t>
  </si>
  <si>
    <t>Full Time Technician</t>
  </si>
  <si>
    <t>Postdoc*</t>
  </si>
  <si>
    <t>Student Hourly</t>
  </si>
  <si>
    <t>Undergrad - hourly</t>
  </si>
  <si>
    <t>Fixed Charges/Serv Ctrs.</t>
  </si>
  <si>
    <t>Computer Svcs</t>
  </si>
  <si>
    <t>2020-21</t>
  </si>
  <si>
    <t>Travel Breakout</t>
  </si>
  <si>
    <t>airfare</t>
  </si>
  <si>
    <t>ground</t>
  </si>
  <si>
    <t>lodging</t>
  </si>
  <si>
    <t>meals</t>
  </si>
  <si>
    <t>conf fee</t>
  </si>
  <si>
    <t>#trips/yr</t>
  </si>
  <si>
    <t>#travelers</t>
  </si>
  <si>
    <t>Unit Cost</t>
  </si>
  <si>
    <t>#days/nts</t>
  </si>
  <si>
    <t>per trip</t>
  </si>
  <si>
    <t>other</t>
  </si>
  <si>
    <t>Trip Purpose:</t>
  </si>
  <si>
    <t>Supplies Breakout</t>
  </si>
  <si>
    <t>Supplies Purpose: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</si>
  <si>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</si>
  <si>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</si>
  <si>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</si>
  <si>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</si>
  <si>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</si>
  <si>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</si>
  <si>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</si>
  <si>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</si>
  <si>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</si>
  <si>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</si>
  <si>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#Units</t>
  </si>
  <si>
    <t>%Alloc to Project</t>
  </si>
  <si>
    <t>Total per year</t>
  </si>
  <si>
    <t>Services Breakout</t>
  </si>
  <si>
    <t>Services Purpose:</t>
  </si>
  <si>
    <t>Service 1</t>
  </si>
  <si>
    <t>Service 2</t>
  </si>
  <si>
    <t>Service 3</t>
  </si>
  <si>
    <t>Service 4</t>
  </si>
  <si>
    <t>Service 5</t>
  </si>
  <si>
    <t>Service 6</t>
  </si>
  <si>
    <t>Service 7</t>
  </si>
  <si>
    <t>Service 8</t>
  </si>
  <si>
    <t>Service 9</t>
  </si>
  <si>
    <t>Service 10</t>
  </si>
  <si>
    <t>Participant Support Breakout</t>
  </si>
  <si>
    <t>Participant Type:</t>
  </si>
  <si>
    <t>Part. Cost</t>
  </si>
  <si>
    <t>#Participants</t>
  </si>
  <si>
    <t>COS Proposal Submission Form</t>
  </si>
  <si>
    <t>COS Proposal Submission Timeline</t>
  </si>
  <si>
    <t>Grad Student Tuition</t>
  </si>
  <si>
    <t>NCSU Budgeting Guidelines</t>
  </si>
  <si>
    <t>Subsistence</t>
  </si>
  <si>
    <t>Domestic</t>
  </si>
  <si>
    <t>International</t>
  </si>
  <si>
    <t>Sub 3</t>
  </si>
  <si>
    <t>Sub 4</t>
  </si>
  <si>
    <r>
      <t xml:space="preserve">SCIENCES Internal budget </t>
    </r>
    <r>
      <rPr>
        <sz val="11"/>
        <rFont val="Arial"/>
        <family val="2"/>
      </rPr>
      <t>(revised 5/21/2018)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</si>
</sst>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8"/>
      <color rgb="FFFFFF00"/>
      <name val="Arial"/>
      <family val="2"/>
    </font>
    <font>
      <b/>
      <sz val="8"/>
      <name val="Arial"/>
      <family val="2"/>
    </font>
    <font>
      <u val="singleAccounting"/>
      <sz val="8"/>
      <name val="Arial"/>
      <family val="2"/>
    </font>
    <font>
      <u/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darkGrid"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8FFD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7">
    <xf numFmtId="0" fontId="0" fillId="0" borderId="0" xfId="0"/>
    <xf numFmtId="0" fontId="0" fillId="2" borderId="0" xfId="0" applyFill="1" applyBorder="1"/>
    <xf numFmtId="0" fontId="2" fillId="0" borderId="1" xfId="0" applyFont="1" applyBorder="1"/>
    <xf numFmtId="0" fontId="2" fillId="2" borderId="1" xfId="0" applyFont="1" applyFill="1" applyBorder="1"/>
    <xf numFmtId="164" fontId="2" fillId="0" borderId="1" xfId="0" applyNumberFormat="1" applyFont="1" applyBorder="1"/>
    <xf numFmtId="0" fontId="2" fillId="0" borderId="0" xfId="0" applyFont="1"/>
    <xf numFmtId="0" fontId="2" fillId="0" borderId="0" xfId="0" applyFont="1" applyFill="1" applyBorder="1"/>
    <xf numFmtId="0" fontId="0" fillId="0" borderId="0" xfId="0" applyFill="1" applyBorder="1"/>
    <xf numFmtId="3" fontId="2" fillId="0" borderId="1" xfId="0" applyNumberFormat="1" applyFont="1" applyBorder="1"/>
    <xf numFmtId="3" fontId="2" fillId="2" borderId="1" xfId="0" applyNumberFormat="1" applyFont="1" applyFill="1" applyBorder="1"/>
    <xf numFmtId="165" fontId="2" fillId="0" borderId="0" xfId="1" applyNumberFormat="1" applyFont="1" applyFill="1" applyBorder="1"/>
    <xf numFmtId="0" fontId="2" fillId="0" borderId="0" xfId="0" applyFont="1" applyBorder="1"/>
    <xf numFmtId="165" fontId="2" fillId="0" borderId="0" xfId="1" applyNumberFormat="1" applyFont="1" applyBorder="1"/>
    <xf numFmtId="0" fontId="0" fillId="0" borderId="0" xfId="0" applyBorder="1"/>
    <xf numFmtId="0" fontId="2" fillId="0" borderId="2" xfId="0" applyFont="1" applyBorder="1"/>
    <xf numFmtId="3" fontId="2" fillId="0" borderId="2" xfId="0" applyNumberFormat="1" applyFont="1" applyBorder="1"/>
    <xf numFmtId="164" fontId="2" fillId="0" borderId="2" xfId="0" applyNumberFormat="1" applyFont="1" applyBorder="1"/>
    <xf numFmtId="0" fontId="2" fillId="2" borderId="0" xfId="0" applyFont="1" applyFill="1" applyBorder="1"/>
    <xf numFmtId="3" fontId="2" fillId="2" borderId="0" xfId="0" applyNumberFormat="1" applyFont="1" applyFill="1" applyBorder="1"/>
    <xf numFmtId="164" fontId="2" fillId="2" borderId="0" xfId="0" applyNumberFormat="1" applyFont="1" applyFill="1" applyBorder="1"/>
    <xf numFmtId="164" fontId="2" fillId="2" borderId="1" xfId="0" applyNumberFormat="1" applyFont="1" applyFill="1" applyBorder="1"/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4" borderId="1" xfId="0" applyFont="1" applyFill="1" applyBorder="1"/>
    <xf numFmtId="3" fontId="2" fillId="4" borderId="1" xfId="0" applyNumberFormat="1" applyFont="1" applyFill="1" applyBorder="1"/>
    <xf numFmtId="3" fontId="2" fillId="4" borderId="2" xfId="0" applyNumberFormat="1" applyFont="1" applyFill="1" applyBorder="1"/>
    <xf numFmtId="3" fontId="2" fillId="5" borderId="1" xfId="0" applyNumberFormat="1" applyFont="1" applyFill="1" applyBorder="1"/>
    <xf numFmtId="3" fontId="2" fillId="0" borderId="0" xfId="0" applyNumberFormat="1" applyFont="1" applyBorder="1"/>
    <xf numFmtId="0" fontId="2" fillId="0" borderId="2" xfId="0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3" fontId="2" fillId="0" borderId="2" xfId="0" applyNumberFormat="1" applyFont="1" applyFill="1" applyBorder="1"/>
    <xf numFmtId="3" fontId="7" fillId="0" borderId="1" xfId="0" applyNumberFormat="1" applyFont="1" applyFill="1" applyBorder="1"/>
    <xf numFmtId="3" fontId="8" fillId="4" borderId="1" xfId="0" applyNumberFormat="1" applyFont="1" applyFill="1" applyBorder="1"/>
    <xf numFmtId="0" fontId="1" fillId="0" borderId="0" xfId="0" applyFont="1"/>
    <xf numFmtId="3" fontId="0" fillId="0" borderId="0" xfId="0" applyNumberFormat="1" applyBorder="1"/>
    <xf numFmtId="4" fontId="0" fillId="0" borderId="0" xfId="0" applyNumberForma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65" fontId="2" fillId="6" borderId="0" xfId="0" applyNumberFormat="1" applyFont="1" applyFill="1" applyBorder="1"/>
    <xf numFmtId="0" fontId="2" fillId="6" borderId="0" xfId="0" applyFont="1" applyFill="1" applyBorder="1"/>
    <xf numFmtId="165" fontId="2" fillId="7" borderId="0" xfId="0" applyNumberFormat="1" applyFont="1" applyFill="1" applyBorder="1"/>
    <xf numFmtId="0" fontId="2" fillId="7" borderId="0" xfId="0" applyFont="1" applyFill="1" applyBorder="1"/>
    <xf numFmtId="165" fontId="2" fillId="6" borderId="4" xfId="0" applyNumberFormat="1" applyFont="1" applyFill="1" applyBorder="1"/>
    <xf numFmtId="0" fontId="2" fillId="6" borderId="4" xfId="0" applyFont="1" applyFill="1" applyBorder="1"/>
    <xf numFmtId="165" fontId="2" fillId="7" borderId="10" xfId="0" applyNumberFormat="1" applyFont="1" applyFill="1" applyBorder="1"/>
    <xf numFmtId="0" fontId="2" fillId="7" borderId="10" xfId="0" applyFont="1" applyFill="1" applyBorder="1"/>
    <xf numFmtId="0" fontId="2" fillId="6" borderId="4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left"/>
    </xf>
    <xf numFmtId="0" fontId="3" fillId="8" borderId="1" xfId="0" applyFont="1" applyFill="1" applyBorder="1"/>
    <xf numFmtId="0" fontId="3" fillId="8" borderId="1" xfId="0" applyFont="1" applyFill="1" applyBorder="1" applyAlignment="1">
      <alignment wrapText="1"/>
    </xf>
    <xf numFmtId="0" fontId="2" fillId="9" borderId="1" xfId="0" applyFont="1" applyFill="1" applyBorder="1"/>
    <xf numFmtId="0" fontId="3" fillId="10" borderId="1" xfId="0" applyFont="1" applyFill="1" applyBorder="1"/>
    <xf numFmtId="0" fontId="3" fillId="11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0" xfId="0" applyFont="1" applyFill="1" applyBorder="1"/>
    <xf numFmtId="0" fontId="2" fillId="0" borderId="0" xfId="0" applyFont="1" applyBorder="1" applyAlignment="1">
      <alignment horizontal="right"/>
    </xf>
    <xf numFmtId="0" fontId="9" fillId="0" borderId="0" xfId="0" applyFont="1"/>
    <xf numFmtId="44" fontId="10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44" fontId="11" fillId="0" borderId="0" xfId="0" applyNumberFormat="1" applyFont="1" applyAlignment="1">
      <alignment horizontal="center"/>
    </xf>
    <xf numFmtId="44" fontId="2" fillId="0" borderId="0" xfId="1" applyFont="1"/>
    <xf numFmtId="44" fontId="2" fillId="0" borderId="12" xfId="0" applyNumberFormat="1" applyFont="1" applyBorder="1"/>
    <xf numFmtId="44" fontId="2" fillId="0" borderId="1" xfId="0" applyNumberFormat="1" applyFont="1" applyBorder="1"/>
    <xf numFmtId="0" fontId="2" fillId="0" borderId="13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65" fontId="2" fillId="0" borderId="0" xfId="1" applyNumberFormat="1" applyFont="1"/>
    <xf numFmtId="165" fontId="2" fillId="0" borderId="12" xfId="0" applyNumberFormat="1" applyFont="1" applyBorder="1"/>
    <xf numFmtId="165" fontId="2" fillId="0" borderId="0" xfId="0" applyNumberFormat="1" applyFont="1"/>
    <xf numFmtId="165" fontId="2" fillId="0" borderId="1" xfId="0" applyNumberFormat="1" applyFont="1" applyBorder="1"/>
    <xf numFmtId="165" fontId="2" fillId="12" borderId="0" xfId="1" applyNumberFormat="1" applyFont="1" applyFill="1" applyAlignment="1">
      <alignment horizontal="center"/>
    </xf>
    <xf numFmtId="165" fontId="11" fillId="12" borderId="0" xfId="1" applyNumberFormat="1" applyFont="1" applyFill="1" applyAlignment="1">
      <alignment horizontal="center"/>
    </xf>
    <xf numFmtId="44" fontId="2" fillId="12" borderId="0" xfId="1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44" fontId="11" fillId="12" borderId="0" xfId="1" applyFont="1" applyFill="1" applyAlignment="1">
      <alignment horizontal="center"/>
    </xf>
    <xf numFmtId="0" fontId="11" fillId="12" borderId="0" xfId="0" applyFont="1" applyFill="1" applyAlignment="1">
      <alignment horizontal="center"/>
    </xf>
    <xf numFmtId="9" fontId="2" fillId="12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11" fillId="0" borderId="0" xfId="0" applyNumberFormat="1" applyFont="1" applyFill="1" applyAlignment="1">
      <alignment horizontal="center"/>
    </xf>
    <xf numFmtId="0" fontId="13" fillId="0" borderId="0" xfId="2" applyFont="1" applyAlignment="1">
      <alignment horizontal="right"/>
    </xf>
    <xf numFmtId="0" fontId="13" fillId="0" borderId="0" xfId="2" applyFont="1" applyBorder="1"/>
    <xf numFmtId="0" fontId="2" fillId="6" borderId="5" xfId="0" applyFont="1" applyFill="1" applyBorder="1"/>
    <xf numFmtId="0" fontId="2" fillId="7" borderId="6" xfId="0" applyFont="1" applyFill="1" applyBorder="1"/>
    <xf numFmtId="0" fontId="2" fillId="6" borderId="6" xfId="0" applyFont="1" applyFill="1" applyBorder="1"/>
    <xf numFmtId="0" fontId="2" fillId="7" borderId="1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12" borderId="0" xfId="0" applyFont="1" applyFill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8FF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ciences.ncsu.edu/intranet/college-offices/research/preparing-your-proposal/proposal-submission/" TargetMode="External"/><Relationship Id="rId2" Type="http://schemas.openxmlformats.org/officeDocument/2006/relationships/hyperlink" Target="https://docs.google.com/a/ncsu.edu/forms/d/e/1FAIpQLSdoIU4JKNstX-P6wP9vjD9B1OZ5FcAiQ4ekx7WOwDB2KaYwCA/viewform" TargetMode="External"/><Relationship Id="rId1" Type="http://schemas.openxmlformats.org/officeDocument/2006/relationships/hyperlink" Target="https://research.ncsu.edu/sparcs/budgeting-guideline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tudentservices.ncsu.edu/your-money/tuition-and-fees/graduate-studen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65"/>
  <sheetViews>
    <sheetView tabSelected="1" zoomScale="125" zoomScaleNormal="125" workbookViewId="0">
      <selection activeCell="A4" sqref="A4"/>
    </sheetView>
  </sheetViews>
  <sheetFormatPr defaultColWidth="8.85546875" defaultRowHeight="12.75" x14ac:dyDescent="0.2"/>
  <cols>
    <col min="1" max="1" width="9" customWidth="1"/>
    <col min="2" max="2" width="5.42578125" customWidth="1"/>
    <col min="3" max="3" width="8.42578125" bestFit="1" customWidth="1"/>
    <col min="4" max="4" width="15" customWidth="1"/>
    <col min="5" max="5" width="14.42578125" style="24" customWidth="1"/>
    <col min="6" max="6" width="16.7109375" bestFit="1" customWidth="1"/>
    <col min="7" max="7" width="10.28515625" bestFit="1" customWidth="1"/>
    <col min="8" max="8" width="7" customWidth="1"/>
    <col min="9" max="9" width="7.7109375" style="13" customWidth="1"/>
    <col min="10" max="10" width="1" style="1" customWidth="1"/>
    <col min="11" max="11" width="10.7109375" style="13" customWidth="1"/>
    <col min="12" max="12" width="7.85546875" style="13" customWidth="1"/>
    <col min="13" max="13" width="7.7109375" style="13" bestFit="1" customWidth="1"/>
    <col min="14" max="14" width="1" style="1" customWidth="1"/>
    <col min="15" max="15" width="7.42578125" style="13" customWidth="1"/>
    <col min="16" max="16" width="17.42578125" style="13" bestFit="1" customWidth="1"/>
    <col min="17" max="17" width="1" style="1" customWidth="1"/>
    <col min="18" max="18" width="7.42578125" style="13" customWidth="1"/>
    <col min="19" max="19" width="9.7109375" style="13" customWidth="1"/>
    <col min="20" max="20" width="7.140625" style="13" customWidth="1"/>
    <col min="21" max="21" width="1" style="13" customWidth="1"/>
    <col min="22" max="22" width="7.7109375" style="13" hidden="1" customWidth="1"/>
    <col min="23" max="23" width="7" style="13" hidden="1" customWidth="1"/>
    <col min="24" max="24" width="7.42578125" style="13" hidden="1" customWidth="1"/>
    <col min="25" max="25" width="1" style="13" customWidth="1"/>
    <col min="26" max="26" width="7.7109375" style="13" customWidth="1"/>
    <col min="27" max="30" width="9.140625" style="13"/>
  </cols>
  <sheetData>
    <row r="1" spans="1:30" ht="15" x14ac:dyDescent="0.25">
      <c r="A1" s="21" t="s">
        <v>121</v>
      </c>
      <c r="B1" s="2"/>
      <c r="C1" s="2"/>
      <c r="D1" s="2"/>
      <c r="E1" s="22"/>
      <c r="F1" s="2"/>
      <c r="G1" s="2"/>
      <c r="H1" s="2"/>
      <c r="I1" s="31" t="s">
        <v>48</v>
      </c>
      <c r="J1" s="3"/>
      <c r="K1" s="2"/>
      <c r="L1" s="2"/>
      <c r="M1" s="32" t="s">
        <v>49</v>
      </c>
      <c r="N1" s="3"/>
      <c r="O1" s="2" t="s">
        <v>21</v>
      </c>
      <c r="P1" s="2"/>
      <c r="Q1" s="17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x14ac:dyDescent="0.2">
      <c r="A2" s="2"/>
      <c r="B2" s="2"/>
      <c r="C2" s="2"/>
      <c r="D2" s="2"/>
      <c r="E2" s="22"/>
      <c r="F2" s="2"/>
      <c r="G2" s="2"/>
      <c r="H2" s="2"/>
      <c r="I2" s="31"/>
      <c r="J2" s="3"/>
      <c r="K2" s="2"/>
      <c r="L2" s="2"/>
      <c r="M2" s="32"/>
      <c r="N2" s="3"/>
      <c r="O2" s="2"/>
      <c r="P2" s="2"/>
      <c r="Q2" s="17"/>
      <c r="R2"/>
      <c r="S2"/>
      <c r="T2"/>
      <c r="U2"/>
      <c r="V2"/>
      <c r="W2"/>
      <c r="X2"/>
      <c r="Y2"/>
      <c r="Z2"/>
      <c r="AA2"/>
      <c r="AB2"/>
      <c r="AC2"/>
      <c r="AD2"/>
    </row>
    <row r="3" spans="1:30" ht="22.5" x14ac:dyDescent="0.2">
      <c r="A3" s="62" t="s">
        <v>26</v>
      </c>
      <c r="B3" s="63" t="s">
        <v>40</v>
      </c>
      <c r="C3" s="62" t="s">
        <v>27</v>
      </c>
      <c r="D3" s="65" t="s">
        <v>34</v>
      </c>
      <c r="E3" s="66" t="s">
        <v>43</v>
      </c>
      <c r="F3" s="2" t="s">
        <v>3</v>
      </c>
      <c r="G3" s="2" t="s">
        <v>0</v>
      </c>
      <c r="H3" s="2" t="s">
        <v>1</v>
      </c>
      <c r="I3" s="14" t="s">
        <v>2</v>
      </c>
      <c r="J3" s="3"/>
      <c r="K3" s="2" t="s">
        <v>0</v>
      </c>
      <c r="L3" s="2" t="s">
        <v>1</v>
      </c>
      <c r="M3" s="2" t="s">
        <v>2</v>
      </c>
      <c r="N3" s="3"/>
      <c r="O3" s="2"/>
      <c r="P3" s="2"/>
      <c r="Q3" s="17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x14ac:dyDescent="0.2">
      <c r="A4" s="62">
        <v>0</v>
      </c>
      <c r="B4" s="62">
        <v>9</v>
      </c>
      <c r="C4" s="62">
        <v>0</v>
      </c>
      <c r="D4" s="65" t="s">
        <v>36</v>
      </c>
      <c r="E4" s="66">
        <v>51116</v>
      </c>
      <c r="F4" s="2" t="s">
        <v>47</v>
      </c>
      <c r="G4" s="8">
        <f t="shared" ref="G4:G10" si="0">ROUND((A4/B4*C4),0)</f>
        <v>0</v>
      </c>
      <c r="H4" s="15">
        <f>ROUND((G4*$G$44),0)</f>
        <v>0</v>
      </c>
      <c r="I4" s="8">
        <f>SUM(G4:H4)</f>
        <v>0</v>
      </c>
      <c r="J4" s="9"/>
      <c r="K4" s="8">
        <f>ROUND((G4*$G$50),0)</f>
        <v>0</v>
      </c>
      <c r="L4" s="15">
        <f>ROUND((K4*$G$44),0)</f>
        <v>0</v>
      </c>
      <c r="M4" s="8">
        <f>SUM(K4:L4)</f>
        <v>0</v>
      </c>
      <c r="N4" s="9"/>
      <c r="O4" s="8">
        <f>SUM(G4,K4)</f>
        <v>0</v>
      </c>
      <c r="P4" s="32" t="str">
        <f>F4</f>
        <v>PI</v>
      </c>
      <c r="Q4" s="18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x14ac:dyDescent="0.2">
      <c r="A5" s="62">
        <v>0</v>
      </c>
      <c r="B5" s="62">
        <v>9</v>
      </c>
      <c r="C5" s="62">
        <v>0</v>
      </c>
      <c r="D5" s="65" t="s">
        <v>36</v>
      </c>
      <c r="E5" s="66">
        <v>51116</v>
      </c>
      <c r="F5" s="2" t="s">
        <v>47</v>
      </c>
      <c r="G5" s="8">
        <f t="shared" si="0"/>
        <v>0</v>
      </c>
      <c r="H5" s="15">
        <f t="shared" ref="H5:H8" si="1">ROUND((G5*$G$44),0)</f>
        <v>0</v>
      </c>
      <c r="I5" s="8">
        <f t="shared" ref="I5:I6" si="2">SUM(G5:H5)</f>
        <v>0</v>
      </c>
      <c r="J5" s="9"/>
      <c r="K5" s="8">
        <f t="shared" ref="K5:K12" si="3">ROUND((G5*$G$50),0)</f>
        <v>0</v>
      </c>
      <c r="L5" s="15">
        <f t="shared" ref="L5:L8" si="4">ROUND((K5*$G$44),0)</f>
        <v>0</v>
      </c>
      <c r="M5" s="8">
        <f t="shared" ref="M5:M6" si="5">SUM(K5:L5)</f>
        <v>0</v>
      </c>
      <c r="N5" s="9"/>
      <c r="O5" s="8">
        <f>SUM(G5,K5)</f>
        <v>0</v>
      </c>
      <c r="P5" s="32" t="str">
        <f t="shared" ref="P5:P42" si="6">F5</f>
        <v>PI</v>
      </c>
      <c r="Q5" s="18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x14ac:dyDescent="0.2">
      <c r="A6" s="62">
        <v>0</v>
      </c>
      <c r="B6" s="62">
        <v>9</v>
      </c>
      <c r="C6" s="62">
        <v>0</v>
      </c>
      <c r="D6" s="65" t="s">
        <v>41</v>
      </c>
      <c r="E6" s="66">
        <v>51118</v>
      </c>
      <c r="F6" s="2" t="s">
        <v>47</v>
      </c>
      <c r="G6" s="8">
        <f t="shared" si="0"/>
        <v>0</v>
      </c>
      <c r="H6" s="15">
        <f t="shared" si="1"/>
        <v>0</v>
      </c>
      <c r="I6" s="8">
        <f t="shared" si="2"/>
        <v>0</v>
      </c>
      <c r="J6" s="9"/>
      <c r="K6" s="8">
        <f t="shared" si="3"/>
        <v>0</v>
      </c>
      <c r="L6" s="15">
        <f t="shared" si="4"/>
        <v>0</v>
      </c>
      <c r="M6" s="8">
        <f t="shared" si="5"/>
        <v>0</v>
      </c>
      <c r="N6" s="9"/>
      <c r="O6" s="8">
        <f t="shared" ref="O6" si="7">SUM(G6,K6)</f>
        <v>0</v>
      </c>
      <c r="P6" s="32" t="str">
        <f t="shared" si="6"/>
        <v>PI</v>
      </c>
      <c r="Q6" s="18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 x14ac:dyDescent="0.2">
      <c r="A7" s="62">
        <v>0</v>
      </c>
      <c r="B7" s="62">
        <v>9</v>
      </c>
      <c r="C7" s="62">
        <v>0</v>
      </c>
      <c r="D7" s="65" t="s">
        <v>41</v>
      </c>
      <c r="E7" s="66">
        <v>51118</v>
      </c>
      <c r="F7" s="2" t="s">
        <v>47</v>
      </c>
      <c r="G7" s="8">
        <f t="shared" si="0"/>
        <v>0</v>
      </c>
      <c r="H7" s="15">
        <f t="shared" si="1"/>
        <v>0</v>
      </c>
      <c r="I7" s="8">
        <f>SUM(G7:H7)</f>
        <v>0</v>
      </c>
      <c r="J7" s="9"/>
      <c r="K7" s="8">
        <f t="shared" si="3"/>
        <v>0</v>
      </c>
      <c r="L7" s="15">
        <f t="shared" si="4"/>
        <v>0</v>
      </c>
      <c r="M7" s="8">
        <f>SUM(K7:L7)</f>
        <v>0</v>
      </c>
      <c r="N7" s="9"/>
      <c r="O7" s="8">
        <f>SUM(G7,K7)</f>
        <v>0</v>
      </c>
      <c r="P7" s="32" t="str">
        <f t="shared" si="6"/>
        <v>PI</v>
      </c>
      <c r="Q7" s="18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x14ac:dyDescent="0.2">
      <c r="A8" s="62">
        <v>0</v>
      </c>
      <c r="B8" s="63">
        <v>12</v>
      </c>
      <c r="C8" s="62">
        <v>0</v>
      </c>
      <c r="D8" s="65" t="s">
        <v>38</v>
      </c>
      <c r="E8" s="66">
        <v>51119</v>
      </c>
      <c r="F8" s="2" t="s">
        <v>61</v>
      </c>
      <c r="G8" s="8">
        <f t="shared" si="0"/>
        <v>0</v>
      </c>
      <c r="H8" s="15">
        <f t="shared" si="1"/>
        <v>0</v>
      </c>
      <c r="I8" s="8">
        <f t="shared" ref="I8:I11" si="8">SUM(G8:H8)</f>
        <v>0</v>
      </c>
      <c r="J8" s="9"/>
      <c r="K8" s="8">
        <f t="shared" si="3"/>
        <v>0</v>
      </c>
      <c r="L8" s="15">
        <f t="shared" si="4"/>
        <v>0</v>
      </c>
      <c r="M8" s="8">
        <f t="shared" ref="M8:M11" si="9">SUM(K8:L8)</f>
        <v>0</v>
      </c>
      <c r="N8" s="9"/>
      <c r="O8" s="8">
        <f t="shared" ref="O8" si="10">SUM(G8,K8)</f>
        <v>0</v>
      </c>
      <c r="P8" s="32" t="str">
        <f t="shared" si="6"/>
        <v>Full Time Technician</v>
      </c>
      <c r="Q8" s="1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x14ac:dyDescent="0.2">
      <c r="A9" s="62">
        <v>0</v>
      </c>
      <c r="B9" s="63">
        <v>12</v>
      </c>
      <c r="C9" s="62">
        <v>0</v>
      </c>
      <c r="D9" s="65" t="s">
        <v>37</v>
      </c>
      <c r="E9" s="66">
        <v>51410</v>
      </c>
      <c r="F9" s="2" t="s">
        <v>42</v>
      </c>
      <c r="G9" s="8">
        <f t="shared" si="0"/>
        <v>0</v>
      </c>
      <c r="H9" s="15">
        <f>ROUND((G9*$G$47),0)</f>
        <v>0</v>
      </c>
      <c r="I9" s="8">
        <f t="shared" si="8"/>
        <v>0</v>
      </c>
      <c r="J9" s="9"/>
      <c r="K9" s="8">
        <f t="shared" si="3"/>
        <v>0</v>
      </c>
      <c r="L9" s="15">
        <f>ROUND((K9*$G$47),0)</f>
        <v>0</v>
      </c>
      <c r="M9" s="8">
        <f t="shared" si="9"/>
        <v>0</v>
      </c>
      <c r="N9" s="9"/>
      <c r="O9" s="8">
        <f>SUM(G9,K9)</f>
        <v>0</v>
      </c>
      <c r="P9" s="32" t="str">
        <f t="shared" si="6"/>
        <v>Hourly Technician</v>
      </c>
      <c r="Q9" s="18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x14ac:dyDescent="0.2">
      <c r="A10" s="62">
        <v>0</v>
      </c>
      <c r="B10" s="62">
        <v>12</v>
      </c>
      <c r="C10" s="62">
        <v>0</v>
      </c>
      <c r="D10" s="65" t="s">
        <v>38</v>
      </c>
      <c r="E10" s="66">
        <v>51119</v>
      </c>
      <c r="F10" s="2" t="s">
        <v>62</v>
      </c>
      <c r="G10" s="8">
        <f t="shared" si="0"/>
        <v>0</v>
      </c>
      <c r="H10" s="15">
        <f>ROUND((G10*$G$45),0)</f>
        <v>0</v>
      </c>
      <c r="I10" s="8">
        <f t="shared" si="8"/>
        <v>0</v>
      </c>
      <c r="J10" s="9"/>
      <c r="K10" s="8">
        <f t="shared" si="3"/>
        <v>0</v>
      </c>
      <c r="L10" s="15">
        <f>ROUND((K10*$G$45),0)</f>
        <v>0</v>
      </c>
      <c r="M10" s="8">
        <f t="shared" si="9"/>
        <v>0</v>
      </c>
      <c r="N10" s="9"/>
      <c r="O10" s="8">
        <f>SUM(G10,K10)</f>
        <v>0</v>
      </c>
      <c r="P10" s="32" t="str">
        <f t="shared" si="6"/>
        <v>Postdoc*</v>
      </c>
      <c r="Q10" s="18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x14ac:dyDescent="0.2">
      <c r="A11" s="104" t="s">
        <v>56</v>
      </c>
      <c r="B11" s="105"/>
      <c r="C11" s="64">
        <v>0</v>
      </c>
      <c r="D11" s="65" t="s">
        <v>55</v>
      </c>
      <c r="E11" s="66">
        <v>51112</v>
      </c>
      <c r="F11" s="2" t="s">
        <v>55</v>
      </c>
      <c r="G11" s="8">
        <f>ROUND((C11*C12),0)</f>
        <v>0</v>
      </c>
      <c r="H11" s="15">
        <f>ROUND((G11*$G$46),0)</f>
        <v>0</v>
      </c>
      <c r="I11" s="8">
        <f t="shared" si="8"/>
        <v>0</v>
      </c>
      <c r="J11" s="9"/>
      <c r="K11" s="8">
        <f t="shared" si="3"/>
        <v>0</v>
      </c>
      <c r="L11" s="15">
        <f>ROUND((K11*$G$46),0)</f>
        <v>0</v>
      </c>
      <c r="M11" s="8">
        <f t="shared" si="9"/>
        <v>0</v>
      </c>
      <c r="N11" s="9"/>
      <c r="O11" s="8">
        <f>SUM(G11,K11)</f>
        <v>0</v>
      </c>
      <c r="P11" s="32" t="str">
        <f t="shared" si="6"/>
        <v>Grad Student</v>
      </c>
      <c r="Q11" s="18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x14ac:dyDescent="0.2">
      <c r="A12" s="104" t="s">
        <v>57</v>
      </c>
      <c r="B12" s="105"/>
      <c r="C12" s="64">
        <v>0</v>
      </c>
      <c r="D12" s="65" t="s">
        <v>63</v>
      </c>
      <c r="E12" s="66">
        <v>51450</v>
      </c>
      <c r="F12" s="2" t="s">
        <v>64</v>
      </c>
      <c r="G12" s="8">
        <v>0</v>
      </c>
      <c r="H12" s="15">
        <f>ROUND((G12*$G$47),0)</f>
        <v>0</v>
      </c>
      <c r="I12" s="8">
        <f>SUM(G12,H12)</f>
        <v>0</v>
      </c>
      <c r="J12" s="9"/>
      <c r="K12" s="8">
        <f t="shared" si="3"/>
        <v>0</v>
      </c>
      <c r="L12" s="15">
        <f>ROUND((K12*$G$47),0)</f>
        <v>0</v>
      </c>
      <c r="M12" s="8">
        <f>SUM(K12,L12)</f>
        <v>0</v>
      </c>
      <c r="N12" s="9"/>
      <c r="O12" s="8">
        <f>SUM(G12,K12 )</f>
        <v>0</v>
      </c>
      <c r="P12" s="32" t="str">
        <f t="shared" si="6"/>
        <v>Undergrad - hourly</v>
      </c>
      <c r="Q12" s="18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x14ac:dyDescent="0.2">
      <c r="A13" s="69"/>
      <c r="B13" s="43"/>
      <c r="C13" s="43"/>
      <c r="D13" s="44"/>
      <c r="E13" s="67">
        <v>51800</v>
      </c>
      <c r="F13" s="26" t="s">
        <v>1</v>
      </c>
      <c r="G13" s="27"/>
      <c r="H13" s="27">
        <f>ROUND(SUM(H4:H12),0)</f>
        <v>0</v>
      </c>
      <c r="I13" s="28"/>
      <c r="J13" s="29"/>
      <c r="K13" s="27"/>
      <c r="L13" s="27">
        <f>ROUND(SUM(L4:L12),0)</f>
        <v>0</v>
      </c>
      <c r="M13" s="27"/>
      <c r="N13" s="29"/>
      <c r="O13" s="27">
        <f>SUM(H13,L13 )</f>
        <v>0</v>
      </c>
      <c r="P13" s="26" t="str">
        <f t="shared" si="6"/>
        <v>Fringe</v>
      </c>
      <c r="Q13" s="18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x14ac:dyDescent="0.2">
      <c r="A14" s="70" t="s">
        <v>60</v>
      </c>
      <c r="B14" s="6"/>
      <c r="C14" s="6"/>
      <c r="D14" s="45"/>
      <c r="E14" s="67">
        <v>51000</v>
      </c>
      <c r="F14" s="26" t="s">
        <v>7</v>
      </c>
      <c r="G14" s="27">
        <f>ROUND(SUM(G4:G13),0)</f>
        <v>0</v>
      </c>
      <c r="H14" s="27"/>
      <c r="I14" s="28"/>
      <c r="J14" s="29"/>
      <c r="K14" s="27">
        <f>ROUND(SUM(K4:K13),0)</f>
        <v>0</v>
      </c>
      <c r="L14" s="27"/>
      <c r="M14" s="27"/>
      <c r="N14" s="29"/>
      <c r="O14" s="27">
        <f>SUM(G14,K14 )</f>
        <v>0</v>
      </c>
      <c r="P14" s="26" t="str">
        <f t="shared" si="6"/>
        <v>Salaries</v>
      </c>
      <c r="Q14" s="18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x14ac:dyDescent="0.2">
      <c r="A15" s="6"/>
      <c r="B15" s="6"/>
      <c r="C15" s="42"/>
      <c r="D15" s="45"/>
      <c r="E15" s="66"/>
      <c r="F15" s="2" t="s">
        <v>8</v>
      </c>
      <c r="G15" s="8"/>
      <c r="H15" s="8"/>
      <c r="I15" s="15">
        <f>ROUND(SUM(I4:I14),0)</f>
        <v>0</v>
      </c>
      <c r="J15" s="9"/>
      <c r="K15" s="8"/>
      <c r="L15" s="8"/>
      <c r="M15" s="8">
        <f>ROUND(SUM(M4:M14),0)</f>
        <v>0</v>
      </c>
      <c r="N15" s="9"/>
      <c r="O15" s="8">
        <f>SUM(I15,M15 )</f>
        <v>0</v>
      </c>
      <c r="P15" s="32" t="str">
        <f t="shared" si="6"/>
        <v>Fringe and Salaries</v>
      </c>
      <c r="Q15" s="18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x14ac:dyDescent="0.2">
      <c r="A16" s="6"/>
      <c r="B16" s="6"/>
      <c r="C16" s="42"/>
      <c r="D16" s="45"/>
      <c r="E16" s="67">
        <v>51990</v>
      </c>
      <c r="F16" s="26" t="s">
        <v>53</v>
      </c>
      <c r="G16" s="27"/>
      <c r="H16" s="27"/>
      <c r="I16" s="28">
        <v>0</v>
      </c>
      <c r="J16" s="29"/>
      <c r="K16" s="27"/>
      <c r="L16" s="27"/>
      <c r="M16" s="27">
        <v>0</v>
      </c>
      <c r="N16" s="29"/>
      <c r="O16" s="27">
        <f>SUM(I16,M16)</f>
        <v>0</v>
      </c>
      <c r="P16" s="26" t="str">
        <f t="shared" si="6"/>
        <v>Honorarium/Consultant</v>
      </c>
      <c r="Q16" s="18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x14ac:dyDescent="0.2">
      <c r="A17" s="6"/>
      <c r="B17" s="6"/>
      <c r="C17" s="6"/>
      <c r="D17" s="45"/>
      <c r="E17" s="67">
        <v>52000</v>
      </c>
      <c r="F17" s="26" t="s">
        <v>12</v>
      </c>
      <c r="G17" s="27"/>
      <c r="H17" s="27"/>
      <c r="I17" s="28">
        <v>0</v>
      </c>
      <c r="J17" s="29"/>
      <c r="K17" s="27"/>
      <c r="L17" s="27"/>
      <c r="M17" s="27">
        <v>0</v>
      </c>
      <c r="N17" s="29"/>
      <c r="O17" s="27">
        <f>SUM(I17,M17 )</f>
        <v>0</v>
      </c>
      <c r="P17" s="26" t="str">
        <f t="shared" si="6"/>
        <v>Materials &amp; Supplies</v>
      </c>
      <c r="Q17" s="18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x14ac:dyDescent="0.2">
      <c r="A18" s="6"/>
      <c r="B18" s="6"/>
      <c r="C18" s="6"/>
      <c r="D18" s="45"/>
      <c r="E18" s="66"/>
      <c r="F18" s="2" t="s">
        <v>9</v>
      </c>
      <c r="G18" s="8"/>
      <c r="H18" s="8"/>
      <c r="I18" s="15">
        <f>ROUND(SUM(H19:H20),0)</f>
        <v>0</v>
      </c>
      <c r="J18" s="9"/>
      <c r="K18" s="8"/>
      <c r="L18" s="8"/>
      <c r="M18" s="8">
        <f>ROUND(SUM(L19:L20),0)</f>
        <v>0</v>
      </c>
      <c r="N18" s="9"/>
      <c r="O18" s="8">
        <f>SUM(I18,M18 )</f>
        <v>0</v>
      </c>
      <c r="P18" s="32" t="str">
        <f t="shared" si="6"/>
        <v>Travel</v>
      </c>
      <c r="Q18" s="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x14ac:dyDescent="0.2">
      <c r="A19" s="6"/>
      <c r="B19" s="6"/>
      <c r="C19" s="6"/>
      <c r="D19" s="45"/>
      <c r="E19" s="67">
        <v>53100</v>
      </c>
      <c r="F19" s="26"/>
      <c r="G19" s="27" t="s">
        <v>117</v>
      </c>
      <c r="H19" s="27">
        <v>0</v>
      </c>
      <c r="I19" s="28"/>
      <c r="J19" s="29"/>
      <c r="K19" s="27" t="s">
        <v>117</v>
      </c>
      <c r="L19" s="27">
        <v>0</v>
      </c>
      <c r="M19" s="27"/>
      <c r="N19" s="29"/>
      <c r="O19" s="27">
        <f>SUM(H19,L19 )</f>
        <v>0</v>
      </c>
      <c r="P19" s="27" t="str">
        <f>G19</f>
        <v>Domestic</v>
      </c>
      <c r="Q19" s="18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x14ac:dyDescent="0.2">
      <c r="A20" s="6"/>
      <c r="B20" s="6"/>
      <c r="C20" s="6"/>
      <c r="D20" s="45"/>
      <c r="E20" s="67">
        <v>53130</v>
      </c>
      <c r="F20" s="26"/>
      <c r="G20" s="27" t="s">
        <v>118</v>
      </c>
      <c r="H20" s="27">
        <v>0</v>
      </c>
      <c r="I20" s="28"/>
      <c r="J20" s="29"/>
      <c r="K20" s="27" t="s">
        <v>118</v>
      </c>
      <c r="L20" s="26">
        <v>0</v>
      </c>
      <c r="M20" s="27"/>
      <c r="N20" s="29"/>
      <c r="O20" s="27">
        <f>SUM(H20,L20 )</f>
        <v>0</v>
      </c>
      <c r="P20" s="27" t="str">
        <f>G20</f>
        <v>International</v>
      </c>
      <c r="Q20" s="18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x14ac:dyDescent="0.2">
      <c r="A21" s="6"/>
      <c r="B21" s="6"/>
      <c r="C21" s="6"/>
      <c r="D21" s="45"/>
      <c r="E21" s="67">
        <v>53000</v>
      </c>
      <c r="F21" s="26" t="s">
        <v>46</v>
      </c>
      <c r="G21" s="27"/>
      <c r="H21" s="27"/>
      <c r="I21" s="28">
        <f>ROUND(SUM(H22:H24),0)</f>
        <v>0</v>
      </c>
      <c r="J21" s="29"/>
      <c r="K21" s="27"/>
      <c r="L21" s="27"/>
      <c r="M21" s="27">
        <f>ROUND(SUM(L22:L24),0)</f>
        <v>0</v>
      </c>
      <c r="N21" s="29"/>
      <c r="O21" s="27">
        <f>SUM(I21,M21)</f>
        <v>0</v>
      </c>
      <c r="P21" s="26" t="str">
        <f t="shared" si="6"/>
        <v>Current Services</v>
      </c>
      <c r="Q21" s="18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x14ac:dyDescent="0.2">
      <c r="A22" s="6"/>
      <c r="B22" s="6"/>
      <c r="C22" s="6"/>
      <c r="D22" s="45"/>
      <c r="E22" s="66"/>
      <c r="F22" s="8"/>
      <c r="G22" s="25" t="s">
        <v>13</v>
      </c>
      <c r="H22" s="8">
        <v>0</v>
      </c>
      <c r="I22" s="15"/>
      <c r="J22" s="9"/>
      <c r="K22" s="25" t="s">
        <v>13</v>
      </c>
      <c r="L22" s="8">
        <v>0</v>
      </c>
      <c r="M22" s="8"/>
      <c r="N22" s="9"/>
      <c r="O22" s="8">
        <f>SUM(H22,L22 )</f>
        <v>0</v>
      </c>
      <c r="P22" s="32" t="str">
        <f>G22</f>
        <v>Publications</v>
      </c>
      <c r="Q22" s="18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x14ac:dyDescent="0.2">
      <c r="A23" s="6"/>
      <c r="B23" s="6"/>
      <c r="C23" s="6"/>
      <c r="D23" s="45"/>
      <c r="E23" s="66"/>
      <c r="F23" s="8"/>
      <c r="G23" s="25" t="s">
        <v>66</v>
      </c>
      <c r="H23" s="8">
        <v>0</v>
      </c>
      <c r="I23" s="15"/>
      <c r="J23" s="9"/>
      <c r="K23" s="25" t="s">
        <v>66</v>
      </c>
      <c r="L23" s="8">
        <v>0</v>
      </c>
      <c r="M23" s="8"/>
      <c r="N23" s="9"/>
      <c r="O23" s="8">
        <f t="shared" ref="O23" si="11">SUM(H23,L23 )</f>
        <v>0</v>
      </c>
      <c r="P23" s="32" t="str">
        <f t="shared" ref="P23:P24" si="12">G23</f>
        <v>Computer Svcs</v>
      </c>
      <c r="Q23" s="18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x14ac:dyDescent="0.2">
      <c r="A24" s="6"/>
      <c r="B24" s="6"/>
      <c r="C24" s="6"/>
      <c r="D24" s="45"/>
      <c r="E24" s="66"/>
      <c r="F24" s="8"/>
      <c r="G24" s="25" t="s">
        <v>15</v>
      </c>
      <c r="H24" s="8">
        <v>0</v>
      </c>
      <c r="I24" s="15"/>
      <c r="J24" s="9"/>
      <c r="K24" s="25" t="s">
        <v>15</v>
      </c>
      <c r="L24" s="8">
        <v>0</v>
      </c>
      <c r="M24" s="8"/>
      <c r="N24" s="9"/>
      <c r="O24" s="8">
        <f>SUM(H24,L24 )</f>
        <v>0</v>
      </c>
      <c r="P24" s="32" t="str">
        <f t="shared" si="12"/>
        <v>Other</v>
      </c>
      <c r="Q24" s="18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x14ac:dyDescent="0.2">
      <c r="A25" s="6"/>
      <c r="B25" s="6"/>
      <c r="C25" s="6"/>
      <c r="D25" s="45"/>
      <c r="E25" s="67">
        <v>54000</v>
      </c>
      <c r="F25" s="26" t="s">
        <v>65</v>
      </c>
      <c r="G25" s="27"/>
      <c r="H25" s="27"/>
      <c r="I25" s="28">
        <v>0</v>
      </c>
      <c r="J25" s="29"/>
      <c r="K25" s="27"/>
      <c r="L25" s="27"/>
      <c r="M25" s="27">
        <v>0</v>
      </c>
      <c r="N25" s="29"/>
      <c r="O25" s="27">
        <f>SUM(I25,M25 )</f>
        <v>0</v>
      </c>
      <c r="P25" s="26" t="str">
        <f t="shared" si="6"/>
        <v>Fixed Charges/Serv Ctrs.</v>
      </c>
      <c r="Q25" s="18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x14ac:dyDescent="0.2">
      <c r="A26" s="6"/>
      <c r="B26" s="6"/>
      <c r="C26" s="6"/>
      <c r="D26" s="45"/>
      <c r="E26" s="67">
        <v>55000</v>
      </c>
      <c r="F26" s="26" t="s">
        <v>11</v>
      </c>
      <c r="G26" s="27"/>
      <c r="H26" s="27"/>
      <c r="I26" s="28">
        <v>0</v>
      </c>
      <c r="J26" s="29"/>
      <c r="K26" s="27"/>
      <c r="L26" s="27"/>
      <c r="M26" s="27">
        <v>0</v>
      </c>
      <c r="N26" s="29"/>
      <c r="O26" s="27">
        <f>SUM(I26,M26)</f>
        <v>0</v>
      </c>
      <c r="P26" s="26" t="str">
        <f t="shared" si="6"/>
        <v>Equipment</v>
      </c>
      <c r="Q26" s="18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x14ac:dyDescent="0.2">
      <c r="A27" s="6"/>
      <c r="B27" s="6"/>
      <c r="C27" s="6"/>
      <c r="D27" s="45"/>
      <c r="E27" s="67">
        <v>56000</v>
      </c>
      <c r="F27" s="26" t="s">
        <v>23</v>
      </c>
      <c r="G27" s="27"/>
      <c r="H27" s="27"/>
      <c r="I27" s="27">
        <f>$C$11*O54</f>
        <v>0</v>
      </c>
      <c r="J27" s="29"/>
      <c r="K27" s="27"/>
      <c r="L27" s="27"/>
      <c r="M27" s="27">
        <f>$C$11*P54</f>
        <v>0</v>
      </c>
      <c r="N27" s="29"/>
      <c r="O27" s="27">
        <f>SUM(I27,M27 )</f>
        <v>0</v>
      </c>
      <c r="P27" s="26" t="str">
        <f t="shared" si="6"/>
        <v>Tuition</v>
      </c>
      <c r="Q27" s="18"/>
      <c r="R27"/>
      <c r="S27" s="37"/>
      <c r="T27"/>
      <c r="U27"/>
      <c r="V27"/>
      <c r="W27"/>
      <c r="X27"/>
      <c r="Y27"/>
      <c r="Z27"/>
      <c r="AA27"/>
      <c r="AB27"/>
      <c r="AC27"/>
      <c r="AD27"/>
    </row>
    <row r="28" spans="1:30" x14ac:dyDescent="0.2">
      <c r="A28" s="6"/>
      <c r="B28" s="6"/>
      <c r="C28" s="6"/>
      <c r="D28" s="45"/>
      <c r="E28" s="67">
        <v>56962</v>
      </c>
      <c r="F28" s="26" t="s">
        <v>10</v>
      </c>
      <c r="G28" s="27"/>
      <c r="H28" s="27"/>
      <c r="I28" s="28">
        <f>SUM(H29:H32)</f>
        <v>0</v>
      </c>
      <c r="J28" s="29"/>
      <c r="K28" s="27"/>
      <c r="L28" s="27"/>
      <c r="M28" s="27">
        <f>SUM(L29:L32)</f>
        <v>0</v>
      </c>
      <c r="N28" s="29"/>
      <c r="O28" s="27">
        <f>SUM(I28,M28)</f>
        <v>0</v>
      </c>
      <c r="P28" s="26" t="str">
        <f t="shared" si="6"/>
        <v>Participant Support</v>
      </c>
      <c r="Q28" s="18"/>
      <c r="AA28"/>
      <c r="AB28"/>
      <c r="AC28"/>
      <c r="AD28"/>
    </row>
    <row r="29" spans="1:30" x14ac:dyDescent="0.2">
      <c r="A29" s="6"/>
      <c r="B29" s="6"/>
      <c r="C29" s="6"/>
      <c r="D29" s="45"/>
      <c r="E29" s="66"/>
      <c r="F29" s="2"/>
      <c r="G29" s="8" t="s">
        <v>35</v>
      </c>
      <c r="H29" s="8">
        <v>0</v>
      </c>
      <c r="I29" s="15"/>
      <c r="J29" s="9"/>
      <c r="K29" s="8" t="s">
        <v>35</v>
      </c>
      <c r="L29" s="8">
        <v>0</v>
      </c>
      <c r="M29" s="8"/>
      <c r="N29" s="9"/>
      <c r="O29" s="8">
        <f>SUM(H29,L29 )</f>
        <v>0</v>
      </c>
      <c r="P29" s="33" t="str">
        <f>G29</f>
        <v>Stipend</v>
      </c>
      <c r="Q29" s="18"/>
      <c r="S29" s="38"/>
      <c r="AA29"/>
      <c r="AB29"/>
      <c r="AC29"/>
      <c r="AD29"/>
    </row>
    <row r="30" spans="1:30" x14ac:dyDescent="0.2">
      <c r="A30" s="6"/>
      <c r="B30" s="6"/>
      <c r="C30" s="6"/>
      <c r="D30" s="45"/>
      <c r="E30" s="66"/>
      <c r="F30" s="2"/>
      <c r="G30" s="8" t="s">
        <v>9</v>
      </c>
      <c r="H30" s="8">
        <v>0</v>
      </c>
      <c r="I30" s="15"/>
      <c r="J30" s="9"/>
      <c r="K30" s="8" t="s">
        <v>9</v>
      </c>
      <c r="L30" s="8">
        <v>0</v>
      </c>
      <c r="M30" s="8"/>
      <c r="N30" s="9"/>
      <c r="O30" s="8">
        <f>SUM(H30,L30 )</f>
        <v>0</v>
      </c>
      <c r="P30" s="33" t="str">
        <f t="shared" ref="P30:P32" si="13">G30</f>
        <v>Travel</v>
      </c>
      <c r="Q30" s="18"/>
      <c r="AA30"/>
      <c r="AB30"/>
      <c r="AC30"/>
      <c r="AD30"/>
    </row>
    <row r="31" spans="1:30" x14ac:dyDescent="0.2">
      <c r="A31" s="6"/>
      <c r="B31" s="6"/>
      <c r="C31" s="6"/>
      <c r="D31" s="45"/>
      <c r="E31" s="66"/>
      <c r="F31" s="2"/>
      <c r="G31" s="8" t="s">
        <v>116</v>
      </c>
      <c r="H31" s="8">
        <v>0</v>
      </c>
      <c r="I31" s="15"/>
      <c r="J31" s="9"/>
      <c r="K31" s="8" t="s">
        <v>116</v>
      </c>
      <c r="L31" s="8">
        <v>0</v>
      </c>
      <c r="M31" s="8"/>
      <c r="N31" s="9"/>
      <c r="O31" s="8">
        <f>SUM(H31,L31 )</f>
        <v>0</v>
      </c>
      <c r="P31" s="33" t="str">
        <f t="shared" si="13"/>
        <v>Subsistence</v>
      </c>
      <c r="Q31" s="18"/>
      <c r="AA31"/>
      <c r="AB31"/>
      <c r="AC31"/>
      <c r="AD31"/>
    </row>
    <row r="32" spans="1:30" x14ac:dyDescent="0.2">
      <c r="A32" s="6"/>
      <c r="B32" s="6"/>
      <c r="C32" s="6"/>
      <c r="D32" s="45"/>
      <c r="E32" s="66"/>
      <c r="F32" s="2"/>
      <c r="G32" s="8" t="s">
        <v>15</v>
      </c>
      <c r="H32" s="8">
        <v>0</v>
      </c>
      <c r="I32" s="15"/>
      <c r="J32" s="9"/>
      <c r="K32" s="8" t="s">
        <v>15</v>
      </c>
      <c r="L32" s="8">
        <v>0</v>
      </c>
      <c r="M32" s="8"/>
      <c r="N32" s="9"/>
      <c r="O32" s="8">
        <f>SUM(H32,L32 )</f>
        <v>0</v>
      </c>
      <c r="P32" s="33" t="str">
        <f t="shared" si="13"/>
        <v>Other</v>
      </c>
      <c r="Q32" s="18"/>
      <c r="AA32"/>
      <c r="AB32"/>
      <c r="AC32"/>
      <c r="AD32"/>
    </row>
    <row r="33" spans="1:30" x14ac:dyDescent="0.2">
      <c r="A33" s="6"/>
      <c r="B33" s="6"/>
      <c r="C33" s="6"/>
      <c r="D33" s="45"/>
      <c r="E33" s="67">
        <v>56980</v>
      </c>
      <c r="F33" s="26" t="s">
        <v>14</v>
      </c>
      <c r="G33" s="27" t="s">
        <v>2</v>
      </c>
      <c r="H33" s="36" t="s">
        <v>52</v>
      </c>
      <c r="I33" s="28">
        <f>ROUND(SUM(G34:G37),0)</f>
        <v>0</v>
      </c>
      <c r="J33" s="29"/>
      <c r="K33" s="27" t="s">
        <v>2</v>
      </c>
      <c r="L33" s="36" t="s">
        <v>52</v>
      </c>
      <c r="M33" s="28">
        <f>ROUND(SUM(K34:K37),0)</f>
        <v>0</v>
      </c>
      <c r="N33" s="29"/>
      <c r="O33" s="27">
        <f>SUM(I33,M33 )</f>
        <v>0</v>
      </c>
      <c r="P33" s="26" t="str">
        <f t="shared" si="6"/>
        <v>Subawards</v>
      </c>
      <c r="Q33" s="18"/>
      <c r="AA33"/>
      <c r="AB33"/>
      <c r="AC33"/>
      <c r="AD33"/>
    </row>
    <row r="34" spans="1:30" x14ac:dyDescent="0.2">
      <c r="A34" s="6"/>
      <c r="B34" s="6"/>
      <c r="C34" s="6"/>
      <c r="D34" s="45"/>
      <c r="E34" s="66"/>
      <c r="F34" s="32" t="s">
        <v>50</v>
      </c>
      <c r="G34" s="33">
        <v>0</v>
      </c>
      <c r="H34" s="35">
        <f>IF(G34&lt;=25000,G34,25000)</f>
        <v>0</v>
      </c>
      <c r="I34" s="34"/>
      <c r="J34" s="9"/>
      <c r="K34" s="33">
        <v>0</v>
      </c>
      <c r="L34" s="35">
        <f>IF(G34&gt;=25000,0,IF(K34&gt;=(25000-G34),(25000-G34),K34))</f>
        <v>0</v>
      </c>
      <c r="M34" s="33"/>
      <c r="N34" s="9"/>
      <c r="O34" s="8">
        <f>SUM(G34,K34)</f>
        <v>0</v>
      </c>
      <c r="P34" s="32" t="str">
        <f t="shared" si="6"/>
        <v>Sub 1</v>
      </c>
      <c r="Q34" s="18"/>
      <c r="AA34"/>
      <c r="AB34"/>
      <c r="AC34"/>
      <c r="AD34"/>
    </row>
    <row r="35" spans="1:30" x14ac:dyDescent="0.2">
      <c r="A35" s="6"/>
      <c r="B35" s="6"/>
      <c r="C35" s="6"/>
      <c r="D35" s="45"/>
      <c r="E35" s="66"/>
      <c r="F35" s="32" t="s">
        <v>51</v>
      </c>
      <c r="G35" s="33">
        <v>0</v>
      </c>
      <c r="H35" s="35">
        <f>IF(G35&lt;=25000,G35,25000)</f>
        <v>0</v>
      </c>
      <c r="I35" s="34"/>
      <c r="J35" s="9"/>
      <c r="K35" s="33">
        <v>0</v>
      </c>
      <c r="L35" s="35">
        <f>IF(G35&gt;=25000,0,IF(K35&gt;=(25000-G35),(25000-G35),K35))</f>
        <v>0</v>
      </c>
      <c r="M35" s="33"/>
      <c r="N35" s="9"/>
      <c r="O35" s="8">
        <f t="shared" ref="O35:O37" si="14">SUM(G35,K35)</f>
        <v>0</v>
      </c>
      <c r="P35" s="32" t="str">
        <f t="shared" si="6"/>
        <v>Sub 2</v>
      </c>
      <c r="Q35" s="18"/>
      <c r="AA35"/>
      <c r="AB35"/>
      <c r="AC35"/>
      <c r="AD35"/>
    </row>
    <row r="36" spans="1:30" x14ac:dyDescent="0.2">
      <c r="A36" s="6"/>
      <c r="B36" s="6"/>
      <c r="C36" s="6"/>
      <c r="D36" s="45"/>
      <c r="E36" s="66"/>
      <c r="F36" s="32" t="s">
        <v>119</v>
      </c>
      <c r="G36" s="33">
        <v>0</v>
      </c>
      <c r="H36" s="35">
        <f>IF(G36&lt;=25000,G36,25000)</f>
        <v>0</v>
      </c>
      <c r="I36" s="34"/>
      <c r="J36" s="9"/>
      <c r="K36" s="33">
        <v>0</v>
      </c>
      <c r="L36" s="35">
        <f>IF(G36&gt;=25000,0,IF(K36&gt;=(25000-G36),(25000-G36),K36))</f>
        <v>0</v>
      </c>
      <c r="M36" s="33"/>
      <c r="N36" s="9"/>
      <c r="O36" s="8">
        <f t="shared" si="14"/>
        <v>0</v>
      </c>
      <c r="P36" s="32" t="str">
        <f t="shared" si="6"/>
        <v>Sub 3</v>
      </c>
      <c r="Q36" s="18"/>
      <c r="AA36"/>
      <c r="AB36"/>
      <c r="AC36"/>
      <c r="AD36"/>
    </row>
    <row r="37" spans="1:30" x14ac:dyDescent="0.2">
      <c r="A37" s="6"/>
      <c r="B37" s="6"/>
      <c r="C37" s="6"/>
      <c r="D37" s="45"/>
      <c r="E37" s="66"/>
      <c r="F37" s="32" t="s">
        <v>120</v>
      </c>
      <c r="G37" s="33">
        <v>0</v>
      </c>
      <c r="H37" s="35">
        <f>IF(G37&lt;=25000,G37,25000)</f>
        <v>0</v>
      </c>
      <c r="I37" s="34"/>
      <c r="J37" s="9"/>
      <c r="K37" s="33">
        <v>0</v>
      </c>
      <c r="L37" s="35">
        <f>IF(G37&gt;=25000,0,IF(K37&gt;=(25000-G37),(25000-G37),K37))</f>
        <v>0</v>
      </c>
      <c r="M37" s="33"/>
      <c r="N37" s="9"/>
      <c r="O37" s="8">
        <f t="shared" si="14"/>
        <v>0</v>
      </c>
      <c r="P37" s="32" t="str">
        <f t="shared" si="6"/>
        <v>Sub 4</v>
      </c>
      <c r="Q37" s="18"/>
      <c r="AA37"/>
      <c r="AB37"/>
      <c r="AC37"/>
      <c r="AD37"/>
    </row>
    <row r="38" spans="1:30" x14ac:dyDescent="0.2">
      <c r="A38" s="6"/>
      <c r="B38" s="6"/>
      <c r="C38" s="6"/>
      <c r="D38" s="45"/>
      <c r="E38" s="66" t="s">
        <v>39</v>
      </c>
      <c r="F38" s="2" t="s">
        <v>15</v>
      </c>
      <c r="G38" s="8"/>
      <c r="H38" s="8"/>
      <c r="I38" s="15">
        <v>0</v>
      </c>
      <c r="J38" s="9"/>
      <c r="K38" s="8"/>
      <c r="L38" s="8"/>
      <c r="M38" s="8">
        <v>0</v>
      </c>
      <c r="N38" s="9"/>
      <c r="O38" s="8">
        <f>SUM(I38,M38)</f>
        <v>0</v>
      </c>
      <c r="P38" s="32" t="str">
        <f t="shared" si="6"/>
        <v>Other</v>
      </c>
      <c r="Q38" s="18"/>
      <c r="AA38"/>
      <c r="AB38"/>
      <c r="AC38"/>
      <c r="AD38"/>
    </row>
    <row r="39" spans="1:30" x14ac:dyDescent="0.2">
      <c r="A39" s="6"/>
      <c r="B39" s="6"/>
      <c r="C39" s="6"/>
      <c r="D39" s="45"/>
      <c r="E39" s="66"/>
      <c r="F39" s="2" t="s">
        <v>16</v>
      </c>
      <c r="G39" s="8"/>
      <c r="H39" s="8"/>
      <c r="I39" s="15">
        <f>SUM(I15:I38)</f>
        <v>0</v>
      </c>
      <c r="J39" s="9"/>
      <c r="K39" s="8"/>
      <c r="L39" s="8"/>
      <c r="M39" s="15">
        <f>SUM(M15:M38)</f>
        <v>0</v>
      </c>
      <c r="N39" s="9"/>
      <c r="O39" s="8">
        <f>ROUND(SUM(I39,M39 ),0)</f>
        <v>0</v>
      </c>
      <c r="P39" s="32" t="str">
        <f t="shared" si="6"/>
        <v>Total Direct</v>
      </c>
      <c r="Q39" s="18"/>
      <c r="AA39"/>
      <c r="AB39"/>
      <c r="AC39"/>
      <c r="AD39"/>
    </row>
    <row r="40" spans="1:30" x14ac:dyDescent="0.2">
      <c r="A40" s="6"/>
      <c r="B40" s="6"/>
      <c r="C40" s="6"/>
      <c r="D40" s="45"/>
      <c r="E40" s="66"/>
      <c r="F40" s="2" t="s">
        <v>19</v>
      </c>
      <c r="G40" s="8"/>
      <c r="H40" s="8"/>
      <c r="I40" s="15">
        <f>ROUND(SUM(I39+(SUM(H34:H37)))-(I26+I28+I27+I33),0)</f>
        <v>0</v>
      </c>
      <c r="J40" s="9"/>
      <c r="K40" s="8"/>
      <c r="L40" s="8"/>
      <c r="M40" s="15">
        <f>ROUND(SUM(M39+(SUM(L34:L37)))-(M26+M28+M27+M33),0)</f>
        <v>0</v>
      </c>
      <c r="N40" s="9"/>
      <c r="O40" s="8">
        <f>ROUND(SUM(I40,M40 ),0)</f>
        <v>0</v>
      </c>
      <c r="P40" s="32" t="str">
        <f t="shared" si="6"/>
        <v>MTDC</v>
      </c>
      <c r="Q40" s="18"/>
      <c r="AA40"/>
      <c r="AB40"/>
      <c r="AC40"/>
      <c r="AD40"/>
    </row>
    <row r="41" spans="1:30" x14ac:dyDescent="0.2">
      <c r="A41" s="6"/>
      <c r="B41" s="6"/>
      <c r="C41" s="6"/>
      <c r="D41" s="45"/>
      <c r="E41" s="67">
        <v>58960</v>
      </c>
      <c r="F41" s="26" t="s">
        <v>17</v>
      </c>
      <c r="G41" s="27"/>
      <c r="H41" s="27"/>
      <c r="I41" s="28">
        <f>ROUND((I40*$G$49),0)</f>
        <v>0</v>
      </c>
      <c r="J41" s="29"/>
      <c r="K41" s="27"/>
      <c r="L41" s="27"/>
      <c r="M41" s="27">
        <f>ROUND((M40*$G$49),0)</f>
        <v>0</v>
      </c>
      <c r="N41" s="29"/>
      <c r="O41" s="27">
        <f>ROUND(SUM(I41,M41 ),0)</f>
        <v>0</v>
      </c>
      <c r="P41" s="26" t="str">
        <f t="shared" si="6"/>
        <v>Indirect</v>
      </c>
      <c r="Q41" s="18"/>
      <c r="AA41"/>
      <c r="AB41"/>
      <c r="AC41"/>
      <c r="AD41"/>
    </row>
    <row r="42" spans="1:30" x14ac:dyDescent="0.2">
      <c r="A42" s="6"/>
      <c r="B42" s="6"/>
      <c r="C42" s="6"/>
      <c r="D42" s="45"/>
      <c r="E42" s="68"/>
      <c r="F42" s="2" t="s">
        <v>18</v>
      </c>
      <c r="G42" s="8"/>
      <c r="H42" s="8"/>
      <c r="I42" s="15">
        <f>ROUND(SUM(I39,I41),0)</f>
        <v>0</v>
      </c>
      <c r="J42" s="9"/>
      <c r="K42" s="8"/>
      <c r="L42" s="8"/>
      <c r="M42" s="8">
        <f>ROUND(SUM(M39,M41),0)</f>
        <v>0</v>
      </c>
      <c r="N42" s="9"/>
      <c r="O42" s="8">
        <f>ROUND(SUM(I42,M42 ),0)</f>
        <v>0</v>
      </c>
      <c r="P42" s="32" t="str">
        <f t="shared" si="6"/>
        <v>Direct plus Indirect</v>
      </c>
      <c r="Q42" s="18"/>
      <c r="AA42"/>
      <c r="AB42"/>
      <c r="AC42"/>
      <c r="AD42"/>
    </row>
    <row r="43" spans="1:30" x14ac:dyDescent="0.2">
      <c r="A43" s="6"/>
      <c r="B43" s="6"/>
      <c r="C43" s="6"/>
      <c r="D43" s="45"/>
      <c r="E43" s="68"/>
      <c r="F43" s="2"/>
      <c r="G43" s="4"/>
      <c r="H43" s="4"/>
      <c r="I43" s="16"/>
      <c r="J43" s="20"/>
      <c r="K43" s="2"/>
      <c r="L43" s="2"/>
      <c r="M43" s="2"/>
      <c r="N43" s="20"/>
      <c r="O43" s="2"/>
      <c r="P43" s="2"/>
      <c r="Q43" s="19"/>
      <c r="AA43"/>
      <c r="AB43"/>
      <c r="AC43"/>
      <c r="AD43"/>
    </row>
    <row r="44" spans="1:30" x14ac:dyDescent="0.2">
      <c r="A44" s="5"/>
      <c r="B44" s="5"/>
      <c r="C44" s="5"/>
      <c r="D44" s="5"/>
      <c r="E44" s="98" t="s">
        <v>115</v>
      </c>
      <c r="F44" s="5" t="s">
        <v>4</v>
      </c>
      <c r="G44" s="5">
        <v>0.33</v>
      </c>
      <c r="H44" s="5"/>
      <c r="I44" s="71" t="str">
        <f>O46</f>
        <v>2019-20</v>
      </c>
      <c r="J44" s="6"/>
      <c r="K44" s="11"/>
      <c r="L44" s="11"/>
      <c r="M44" s="71" t="str">
        <f>P46</f>
        <v>2020-21</v>
      </c>
      <c r="N44" s="6"/>
      <c r="O44" s="11"/>
      <c r="P44" s="11"/>
      <c r="Q44" s="6"/>
      <c r="R44" s="11"/>
      <c r="S44" s="11"/>
      <c r="T44" s="11"/>
      <c r="Z44" s="11"/>
      <c r="AA44"/>
      <c r="AB44"/>
      <c r="AC44"/>
      <c r="AD44"/>
    </row>
    <row r="45" spans="1:30" x14ac:dyDescent="0.2">
      <c r="A45" s="5"/>
      <c r="B45" s="5"/>
      <c r="C45" s="5"/>
      <c r="D45" s="5"/>
      <c r="E45" s="98" t="s">
        <v>112</v>
      </c>
      <c r="F45" s="5" t="s">
        <v>5</v>
      </c>
      <c r="G45" s="5">
        <v>0.19</v>
      </c>
      <c r="H45" s="5"/>
      <c r="I45" s="30"/>
      <c r="J45" s="6"/>
      <c r="K45" s="99" t="s">
        <v>114</v>
      </c>
      <c r="L45" s="11"/>
      <c r="M45" s="30"/>
      <c r="N45" s="6"/>
      <c r="O45" s="11"/>
      <c r="P45" s="11"/>
      <c r="Q45" s="6"/>
      <c r="R45" s="11"/>
      <c r="S45" s="11"/>
      <c r="T45" s="11"/>
      <c r="Z45" s="11"/>
      <c r="AA45"/>
      <c r="AB45"/>
      <c r="AC45"/>
      <c r="AD45"/>
    </row>
    <row r="46" spans="1:30" x14ac:dyDescent="0.2">
      <c r="A46" s="5"/>
      <c r="B46" s="5"/>
      <c r="C46" s="5"/>
      <c r="D46" s="5"/>
      <c r="E46" s="98" t="s">
        <v>113</v>
      </c>
      <c r="F46" s="5" t="s">
        <v>6</v>
      </c>
      <c r="G46" s="5">
        <v>0.16</v>
      </c>
      <c r="H46" s="5"/>
      <c r="I46" s="11"/>
      <c r="J46" s="6"/>
      <c r="K46" s="11" t="s">
        <v>54</v>
      </c>
      <c r="L46" s="11"/>
      <c r="M46" s="40" t="s">
        <v>58</v>
      </c>
      <c r="N46" s="41"/>
      <c r="O46" s="41" t="s">
        <v>59</v>
      </c>
      <c r="P46" s="41" t="s">
        <v>67</v>
      </c>
      <c r="Q46" s="13"/>
      <c r="T46" s="11"/>
      <c r="Z46" s="11"/>
      <c r="AA46"/>
      <c r="AB46"/>
      <c r="AC46"/>
      <c r="AD46"/>
    </row>
    <row r="47" spans="1:30" x14ac:dyDescent="0.2">
      <c r="A47" s="5"/>
      <c r="B47" s="5"/>
      <c r="C47" s="5"/>
      <c r="D47" s="5"/>
      <c r="E47" s="23"/>
      <c r="F47" s="5" t="s">
        <v>24</v>
      </c>
      <c r="G47" s="5">
        <v>8.6499999999999994E-2</v>
      </c>
      <c r="H47" s="5"/>
      <c r="I47" s="11"/>
      <c r="J47" s="6"/>
      <c r="K47" s="11" t="s">
        <v>28</v>
      </c>
      <c r="L47" s="12"/>
      <c r="M47" s="12">
        <f>ROUND((2*4458.5),0)</f>
        <v>8917</v>
      </c>
      <c r="N47" s="10"/>
      <c r="O47" s="12">
        <f>ROUND((M47*$G$51),0)</f>
        <v>9809</v>
      </c>
      <c r="P47" s="12">
        <f>ROUND((O47*$G$51),0)</f>
        <v>10790</v>
      </c>
      <c r="Q47" s="13"/>
      <c r="S47" s="39"/>
      <c r="T47" s="11"/>
      <c r="Z47" s="11"/>
      <c r="AA47"/>
      <c r="AB47"/>
      <c r="AC47"/>
      <c r="AD47"/>
    </row>
    <row r="48" spans="1:30" x14ac:dyDescent="0.2">
      <c r="A48" s="5"/>
      <c r="B48" s="5"/>
      <c r="C48" s="5"/>
      <c r="D48" s="5"/>
      <c r="E48" s="23"/>
      <c r="F48" s="5"/>
      <c r="G48" s="5"/>
      <c r="H48" s="5"/>
      <c r="I48" s="11"/>
      <c r="J48" s="6"/>
      <c r="K48" s="11" t="s">
        <v>29</v>
      </c>
      <c r="L48" s="12"/>
      <c r="M48" s="12">
        <f>ROUND((2*(1273.8+15)),0)</f>
        <v>2578</v>
      </c>
      <c r="N48" s="10"/>
      <c r="O48" s="12">
        <f t="shared" ref="O48:O49" si="15">ROUND((M48*$G$51),0)</f>
        <v>2836</v>
      </c>
      <c r="P48" s="12">
        <f t="shared" ref="P48:P49" si="16">ROUND((O48*$G$51),0)</f>
        <v>3120</v>
      </c>
      <c r="Q48" s="13"/>
      <c r="T48" s="11"/>
      <c r="Z48" s="11"/>
      <c r="AA48"/>
      <c r="AB48"/>
      <c r="AC48"/>
      <c r="AD48"/>
    </row>
    <row r="49" spans="1:30" x14ac:dyDescent="0.2">
      <c r="A49" s="5"/>
      <c r="B49" s="5"/>
      <c r="C49" s="5"/>
      <c r="D49" s="5"/>
      <c r="E49" s="98"/>
      <c r="F49" s="5" t="s">
        <v>25</v>
      </c>
      <c r="G49" s="5">
        <v>0.52</v>
      </c>
      <c r="H49" s="5"/>
      <c r="I49" s="11"/>
      <c r="J49" s="6"/>
      <c r="K49" s="11" t="s">
        <v>45</v>
      </c>
      <c r="L49" s="12"/>
      <c r="M49" s="12">
        <f>ROUND((2*(12702.5-4548.5)*0.25),0)</f>
        <v>4077</v>
      </c>
      <c r="N49" s="10"/>
      <c r="O49" s="12">
        <f t="shared" si="15"/>
        <v>4485</v>
      </c>
      <c r="P49" s="12">
        <f t="shared" si="16"/>
        <v>4934</v>
      </c>
      <c r="Q49" s="13"/>
      <c r="T49" s="11"/>
      <c r="Z49" s="11"/>
      <c r="AA49"/>
      <c r="AB49"/>
      <c r="AC49"/>
      <c r="AD49"/>
    </row>
    <row r="50" spans="1:30" x14ac:dyDescent="0.2">
      <c r="A50" s="5"/>
      <c r="B50" s="5"/>
      <c r="C50" s="5"/>
      <c r="D50" s="5"/>
      <c r="E50" s="23"/>
      <c r="F50" s="5" t="s">
        <v>20</v>
      </c>
      <c r="G50" s="5">
        <v>1.03</v>
      </c>
      <c r="H50" s="5"/>
      <c r="I50" s="11" t="s">
        <v>44</v>
      </c>
      <c r="J50" s="6"/>
      <c r="K50" s="11"/>
      <c r="L50" s="11"/>
      <c r="M50" s="6"/>
      <c r="N50" s="6"/>
      <c r="O50" s="11"/>
      <c r="P50" s="11"/>
      <c r="Q50" s="13"/>
      <c r="T50" s="11"/>
      <c r="Z50" s="11"/>
      <c r="AA50"/>
      <c r="AB50"/>
      <c r="AC50"/>
      <c r="AD50"/>
    </row>
    <row r="51" spans="1:30" x14ac:dyDescent="0.2">
      <c r="A51" s="5"/>
      <c r="B51" s="5"/>
      <c r="C51" s="5"/>
      <c r="D51" s="5"/>
      <c r="E51" s="23"/>
      <c r="F51" s="5" t="s">
        <v>22</v>
      </c>
      <c r="G51" s="5">
        <v>1.1000000000000001</v>
      </c>
      <c r="H51" s="5"/>
      <c r="I51" s="58" t="s">
        <v>32</v>
      </c>
      <c r="J51" s="54"/>
      <c r="K51" s="54"/>
      <c r="L51" s="54"/>
      <c r="M51" s="50">
        <f>M$47</f>
        <v>8917</v>
      </c>
      <c r="N51" s="51"/>
      <c r="O51" s="50">
        <f>O$47</f>
        <v>9809</v>
      </c>
      <c r="P51" s="50">
        <f>P$47</f>
        <v>10790</v>
      </c>
      <c r="Q51" s="100"/>
      <c r="T51" s="11"/>
      <c r="Z51" s="11"/>
      <c r="AA51"/>
      <c r="AB51"/>
      <c r="AC51"/>
      <c r="AD51"/>
    </row>
    <row r="52" spans="1:30" x14ac:dyDescent="0.2">
      <c r="A52" s="5"/>
      <c r="B52" s="5"/>
      <c r="C52" s="5"/>
      <c r="D52" s="5"/>
      <c r="E52" s="23"/>
      <c r="F52" s="5"/>
      <c r="G52" s="5"/>
      <c r="H52" s="5"/>
      <c r="I52" s="59" t="s">
        <v>31</v>
      </c>
      <c r="J52" s="55"/>
      <c r="K52" s="55"/>
      <c r="L52" s="55"/>
      <c r="M52" s="48">
        <f>ROUND(SUM(M$47:M$48),0)</f>
        <v>11495</v>
      </c>
      <c r="N52" s="49"/>
      <c r="O52" s="48">
        <f>ROUND(SUM(O$47:O$48),0)</f>
        <v>12645</v>
      </c>
      <c r="P52" s="48">
        <f>ROUND(SUM(P$47:P$48),0)</f>
        <v>13910</v>
      </c>
      <c r="Q52" s="101"/>
      <c r="T52" s="11"/>
      <c r="Z52" s="11"/>
      <c r="AA52"/>
      <c r="AB52"/>
      <c r="AC52"/>
      <c r="AD52"/>
    </row>
    <row r="53" spans="1:30" x14ac:dyDescent="0.2">
      <c r="A53" s="5"/>
      <c r="B53" s="5"/>
      <c r="C53" s="5"/>
      <c r="D53" s="5"/>
      <c r="E53" s="23"/>
      <c r="F53" s="5"/>
      <c r="G53" s="5"/>
      <c r="H53" s="5"/>
      <c r="I53" s="60" t="s">
        <v>30</v>
      </c>
      <c r="J53" s="56"/>
      <c r="K53" s="56"/>
      <c r="L53" s="56"/>
      <c r="M53" s="46">
        <f>ROUND((SUM(M$49:M$51)),0)</f>
        <v>12994</v>
      </c>
      <c r="N53" s="47"/>
      <c r="O53" s="46">
        <f>ROUND((SUM(O$49:O$51)),0)</f>
        <v>14294</v>
      </c>
      <c r="P53" s="46">
        <f>ROUND((SUM(P$49:P$51)),0)</f>
        <v>15724</v>
      </c>
      <c r="Q53" s="102"/>
      <c r="T53" s="11"/>
      <c r="Z53" s="11"/>
      <c r="AA53"/>
      <c r="AB53"/>
      <c r="AC53"/>
      <c r="AD53"/>
    </row>
    <row r="54" spans="1:30" x14ac:dyDescent="0.2">
      <c r="A54" s="5"/>
      <c r="B54" s="5"/>
      <c r="C54" s="5"/>
      <c r="D54" s="5"/>
      <c r="E54" s="23"/>
      <c r="F54" s="5"/>
      <c r="G54" s="5"/>
      <c r="H54" s="5"/>
      <c r="I54" s="61" t="s">
        <v>33</v>
      </c>
      <c r="J54" s="57"/>
      <c r="K54" s="57"/>
      <c r="L54" s="57"/>
      <c r="M54" s="52">
        <f>ROUND(SUM(M$47:M$49),0)</f>
        <v>15572</v>
      </c>
      <c r="N54" s="53"/>
      <c r="O54" s="52">
        <f>ROUND(SUM(O$47:O$49),0)</f>
        <v>17130</v>
      </c>
      <c r="P54" s="52">
        <f>ROUND(SUM(P$47:P$49),0)</f>
        <v>18844</v>
      </c>
      <c r="Q54" s="103"/>
      <c r="T54" s="11"/>
      <c r="Z54" s="11"/>
      <c r="AA54"/>
      <c r="AB54"/>
      <c r="AC54"/>
      <c r="AD54"/>
    </row>
    <row r="55" spans="1:30" x14ac:dyDescent="0.2">
      <c r="A55" s="5"/>
      <c r="B55" s="5"/>
      <c r="C55" s="5"/>
      <c r="D55" s="5"/>
      <c r="E55" s="23"/>
      <c r="F55" s="5"/>
      <c r="G55" s="5"/>
      <c r="H55" s="5"/>
      <c r="I55" s="11"/>
      <c r="J55" s="6"/>
      <c r="K55" s="11"/>
      <c r="L55" s="11"/>
      <c r="M55" s="11"/>
      <c r="N55" s="6"/>
      <c r="O55" s="11"/>
      <c r="P55" s="11"/>
      <c r="Q55" s="6"/>
      <c r="R55" s="11"/>
      <c r="S55" s="11"/>
      <c r="T55" s="11"/>
      <c r="Z55" s="11"/>
      <c r="AA55"/>
      <c r="AB55"/>
      <c r="AC55"/>
      <c r="AD55"/>
    </row>
    <row r="56" spans="1:30" x14ac:dyDescent="0.2">
      <c r="A56" s="5"/>
      <c r="B56" s="5"/>
      <c r="C56" s="5"/>
      <c r="D56" s="5"/>
      <c r="E56" s="23"/>
      <c r="F56" s="5"/>
      <c r="G56" s="5"/>
      <c r="H56" s="5"/>
      <c r="I56" s="11"/>
      <c r="J56" s="6"/>
      <c r="K56" s="11"/>
      <c r="L56" s="11"/>
      <c r="M56" s="11"/>
      <c r="N56" s="6"/>
      <c r="O56" s="11"/>
      <c r="P56" s="11"/>
      <c r="Q56" s="6"/>
      <c r="R56" s="11"/>
      <c r="S56" s="11"/>
      <c r="T56" s="11"/>
      <c r="Z56" s="11"/>
      <c r="AA56"/>
      <c r="AB56"/>
      <c r="AC56"/>
      <c r="AD56"/>
    </row>
    <row r="57" spans="1:30" x14ac:dyDescent="0.2">
      <c r="A57" s="5"/>
      <c r="B57" s="5"/>
      <c r="C57" s="5"/>
      <c r="D57" s="5"/>
      <c r="E57" s="23"/>
      <c r="F57" s="5"/>
      <c r="G57" s="5"/>
      <c r="H57" s="5"/>
      <c r="I57" s="11"/>
      <c r="J57" s="6"/>
      <c r="K57" s="11"/>
      <c r="L57" s="11"/>
      <c r="M57" s="11"/>
      <c r="N57" s="6"/>
      <c r="O57" s="11"/>
      <c r="P57" s="11"/>
      <c r="Q57" s="6"/>
      <c r="R57" s="11"/>
      <c r="S57" s="11"/>
      <c r="T57" s="11"/>
      <c r="Z57" s="11"/>
      <c r="AA57"/>
      <c r="AB57"/>
      <c r="AC57"/>
      <c r="AD57"/>
    </row>
    <row r="58" spans="1:30" x14ac:dyDescent="0.2">
      <c r="A58" s="5"/>
      <c r="B58" s="5"/>
      <c r="C58" s="5"/>
      <c r="D58" s="5"/>
      <c r="E58" s="23"/>
      <c r="F58" s="5"/>
      <c r="G58" s="5"/>
      <c r="H58" s="5"/>
      <c r="I58" s="11"/>
      <c r="J58" s="6"/>
      <c r="K58" s="11"/>
      <c r="L58" s="11"/>
      <c r="M58" s="11"/>
      <c r="N58" s="6"/>
      <c r="O58" s="11"/>
      <c r="P58" s="11"/>
      <c r="Q58" s="6"/>
      <c r="R58" s="11"/>
      <c r="S58" s="11"/>
      <c r="T58" s="11"/>
      <c r="Z58" s="11"/>
      <c r="AA58"/>
      <c r="AB58"/>
      <c r="AC58"/>
      <c r="AD58"/>
    </row>
    <row r="59" spans="1:30" x14ac:dyDescent="0.2">
      <c r="A59" s="5"/>
      <c r="B59" s="5"/>
      <c r="C59" s="5"/>
      <c r="D59" s="5"/>
      <c r="E59" s="23"/>
      <c r="F59" s="5"/>
      <c r="G59" s="5"/>
      <c r="H59" s="5"/>
      <c r="I59" s="11"/>
      <c r="J59" s="6"/>
      <c r="K59" s="11"/>
      <c r="L59" s="11"/>
      <c r="M59" s="11"/>
      <c r="N59" s="6"/>
      <c r="O59" s="11"/>
      <c r="P59" s="11"/>
      <c r="Q59" s="6"/>
      <c r="R59" s="11"/>
      <c r="S59" s="11"/>
      <c r="T59" s="11"/>
      <c r="Z59" s="11"/>
      <c r="AA59"/>
      <c r="AB59"/>
      <c r="AC59"/>
      <c r="AD59"/>
    </row>
    <row r="60" spans="1:30" x14ac:dyDescent="0.2">
      <c r="A60" s="5"/>
      <c r="B60" s="5"/>
      <c r="C60" s="5"/>
      <c r="D60" s="5"/>
      <c r="E60" s="23"/>
      <c r="F60" s="5"/>
      <c r="G60" s="5"/>
      <c r="H60" s="5"/>
      <c r="I60" s="11"/>
      <c r="J60" s="6"/>
      <c r="K60" s="11"/>
      <c r="L60" s="11"/>
      <c r="M60" s="11"/>
      <c r="N60" s="6"/>
      <c r="O60" s="11"/>
      <c r="P60" s="11"/>
      <c r="Q60" s="6"/>
      <c r="R60" s="11"/>
      <c r="S60" s="11"/>
      <c r="T60" s="11"/>
      <c r="Z60" s="11"/>
      <c r="AA60"/>
      <c r="AB60"/>
      <c r="AC60"/>
      <c r="AD60"/>
    </row>
    <row r="61" spans="1:30" x14ac:dyDescent="0.2">
      <c r="A61" s="5"/>
      <c r="B61" s="5"/>
      <c r="C61" s="5"/>
      <c r="D61" s="5"/>
      <c r="E61" s="23"/>
      <c r="F61" s="5"/>
      <c r="G61" s="5"/>
      <c r="H61" s="5"/>
      <c r="I61" s="11"/>
      <c r="J61" s="6"/>
      <c r="K61" s="11"/>
      <c r="L61" s="11"/>
      <c r="M61" s="11"/>
      <c r="N61" s="6"/>
      <c r="O61" s="11"/>
      <c r="P61" s="11"/>
      <c r="Q61" s="6"/>
      <c r="R61" s="11"/>
      <c r="S61" s="11"/>
      <c r="T61" s="11"/>
      <c r="Z61" s="11"/>
      <c r="AA61"/>
      <c r="AB61"/>
      <c r="AC61"/>
      <c r="AD61"/>
    </row>
    <row r="62" spans="1:30" x14ac:dyDescent="0.2">
      <c r="A62" s="5"/>
      <c r="B62" s="5"/>
      <c r="C62" s="5"/>
      <c r="D62" s="5"/>
      <c r="E62" s="23"/>
      <c r="F62" s="5"/>
      <c r="G62" s="5"/>
      <c r="H62" s="5"/>
      <c r="I62" s="11"/>
      <c r="J62" s="6"/>
      <c r="K62" s="11"/>
      <c r="L62" s="11"/>
      <c r="M62" s="11"/>
      <c r="N62" s="6"/>
      <c r="O62" s="11"/>
      <c r="P62" s="11"/>
      <c r="Q62" s="6"/>
      <c r="R62" s="11"/>
      <c r="S62" s="11"/>
      <c r="T62" s="11"/>
      <c r="Z62" s="11"/>
      <c r="AA62"/>
      <c r="AB62"/>
      <c r="AC62"/>
      <c r="AD62"/>
    </row>
    <row r="63" spans="1:30" x14ac:dyDescent="0.2">
      <c r="A63" s="5"/>
      <c r="B63" s="5"/>
      <c r="C63" s="5"/>
      <c r="D63" s="5"/>
      <c r="E63" s="23"/>
      <c r="F63" s="5"/>
      <c r="G63" s="5"/>
      <c r="H63" s="5"/>
      <c r="I63" s="11"/>
      <c r="J63" s="6"/>
      <c r="K63" s="11"/>
      <c r="L63" s="11"/>
      <c r="M63" s="11"/>
      <c r="N63" s="6"/>
      <c r="O63" s="11"/>
      <c r="P63" s="11"/>
      <c r="Q63" s="6"/>
      <c r="R63" s="11"/>
      <c r="S63" s="11"/>
      <c r="T63" s="11"/>
      <c r="Z63" s="11"/>
      <c r="AA63"/>
      <c r="AB63"/>
      <c r="AC63"/>
      <c r="AD63"/>
    </row>
    <row r="64" spans="1:30" x14ac:dyDescent="0.2">
      <c r="A64" s="5"/>
      <c r="B64" s="5"/>
      <c r="C64" s="5"/>
      <c r="D64" s="5"/>
      <c r="E64" s="23"/>
      <c r="F64" s="5"/>
      <c r="G64" s="5"/>
      <c r="H64" s="5"/>
      <c r="I64" s="11"/>
      <c r="J64" s="6"/>
      <c r="K64" s="11"/>
      <c r="L64" s="11"/>
      <c r="M64" s="11"/>
      <c r="N64" s="6"/>
      <c r="O64" s="11"/>
      <c r="P64" s="11"/>
      <c r="Q64" s="6"/>
      <c r="R64" s="11"/>
      <c r="S64" s="11"/>
      <c r="T64" s="11"/>
      <c r="Z64" s="11"/>
      <c r="AA64"/>
      <c r="AB64"/>
      <c r="AC64"/>
      <c r="AD64"/>
    </row>
    <row r="65" spans="1:30" x14ac:dyDescent="0.2">
      <c r="A65" s="5"/>
      <c r="B65" s="5"/>
      <c r="C65" s="5"/>
      <c r="D65" s="5"/>
      <c r="E65" s="23"/>
      <c r="F65" s="5"/>
      <c r="G65" s="5"/>
      <c r="H65" s="5"/>
      <c r="I65" s="11"/>
      <c r="J65" s="6"/>
      <c r="K65" s="11"/>
      <c r="L65" s="11"/>
      <c r="M65" s="11"/>
      <c r="N65" s="6"/>
      <c r="O65" s="11"/>
      <c r="P65" s="11"/>
      <c r="Q65" s="6"/>
      <c r="R65" s="11"/>
      <c r="S65" s="11"/>
      <c r="T65" s="11"/>
      <c r="Z65" s="11"/>
      <c r="AA65"/>
      <c r="AB65"/>
      <c r="AC65"/>
      <c r="AD65"/>
    </row>
    <row r="66" spans="1:30" x14ac:dyDescent="0.2">
      <c r="A66" s="5"/>
      <c r="B66" s="5"/>
      <c r="C66" s="5"/>
      <c r="D66" s="5"/>
      <c r="E66" s="23"/>
      <c r="F66" s="5"/>
      <c r="G66" s="5"/>
      <c r="H66" s="5"/>
      <c r="I66" s="11"/>
      <c r="J66" s="6"/>
      <c r="K66" s="11"/>
      <c r="L66" s="11"/>
      <c r="M66" s="11"/>
      <c r="N66" s="6"/>
      <c r="O66" s="11"/>
      <c r="P66" s="11"/>
      <c r="Q66" s="6"/>
      <c r="R66" s="11"/>
      <c r="S66" s="11"/>
      <c r="T66" s="11"/>
      <c r="Z66" s="11"/>
      <c r="AA66"/>
      <c r="AB66"/>
      <c r="AC66"/>
      <c r="AD66"/>
    </row>
    <row r="67" spans="1:30" x14ac:dyDescent="0.2">
      <c r="A67" s="5"/>
      <c r="B67" s="5"/>
      <c r="C67" s="5"/>
      <c r="D67" s="5"/>
      <c r="E67" s="23"/>
      <c r="F67" s="5"/>
      <c r="G67" s="5"/>
      <c r="H67" s="5"/>
      <c r="I67" s="11"/>
      <c r="J67" s="6"/>
      <c r="K67" s="11"/>
      <c r="L67" s="11"/>
      <c r="M67" s="11"/>
      <c r="N67" s="6"/>
      <c r="O67" s="11"/>
      <c r="P67" s="11"/>
      <c r="Q67" s="6"/>
      <c r="R67" s="11"/>
      <c r="S67" s="11"/>
      <c r="T67" s="11"/>
      <c r="Z67" s="11"/>
      <c r="AA67"/>
      <c r="AB67"/>
      <c r="AC67"/>
      <c r="AD67"/>
    </row>
    <row r="68" spans="1:30" x14ac:dyDescent="0.2">
      <c r="A68" s="5"/>
      <c r="B68" s="5"/>
      <c r="C68" s="5"/>
      <c r="D68" s="5"/>
      <c r="E68" s="23"/>
      <c r="F68" s="5"/>
      <c r="G68" s="5"/>
      <c r="H68" s="5"/>
      <c r="I68" s="11"/>
      <c r="J68" s="6"/>
      <c r="K68" s="11"/>
      <c r="L68" s="11"/>
      <c r="M68" s="11"/>
      <c r="N68" s="6"/>
      <c r="O68" s="11"/>
      <c r="P68" s="11"/>
      <c r="Q68" s="6"/>
      <c r="R68" s="11"/>
      <c r="S68" s="11"/>
      <c r="T68" s="11"/>
      <c r="Z68" s="11"/>
      <c r="AA68"/>
      <c r="AB68"/>
      <c r="AC68"/>
      <c r="AD68"/>
    </row>
    <row r="69" spans="1:30" x14ac:dyDescent="0.2">
      <c r="A69" s="5"/>
      <c r="B69" s="5"/>
      <c r="C69" s="5"/>
      <c r="D69" s="5"/>
      <c r="E69" s="23"/>
      <c r="F69" s="5"/>
      <c r="G69" s="5"/>
      <c r="H69" s="5"/>
      <c r="I69" s="11"/>
      <c r="J69" s="6"/>
      <c r="K69" s="11"/>
      <c r="L69" s="11"/>
      <c r="M69" s="11"/>
      <c r="N69" s="6"/>
      <c r="O69" s="11"/>
      <c r="P69" s="11"/>
      <c r="Q69" s="6"/>
      <c r="R69" s="11"/>
      <c r="S69" s="11"/>
      <c r="T69" s="11"/>
      <c r="Z69" s="11"/>
      <c r="AA69"/>
      <c r="AB69"/>
      <c r="AC69"/>
      <c r="AD69"/>
    </row>
    <row r="70" spans="1:30" x14ac:dyDescent="0.2">
      <c r="A70" s="5"/>
      <c r="B70" s="5"/>
      <c r="C70" s="5"/>
      <c r="D70" s="5"/>
      <c r="E70" s="23"/>
      <c r="F70" s="5"/>
      <c r="G70" s="5"/>
      <c r="H70" s="5"/>
      <c r="I70" s="11"/>
      <c r="J70" s="6"/>
      <c r="K70" s="11"/>
      <c r="L70" s="11"/>
      <c r="M70" s="11"/>
      <c r="N70" s="6"/>
      <c r="O70" s="11"/>
      <c r="P70" s="11"/>
      <c r="Q70" s="6"/>
      <c r="R70" s="11"/>
      <c r="S70" s="11"/>
      <c r="T70" s="11"/>
      <c r="Z70" s="11"/>
      <c r="AA70"/>
      <c r="AB70"/>
      <c r="AC70"/>
      <c r="AD70"/>
    </row>
    <row r="71" spans="1:30" x14ac:dyDescent="0.2">
      <c r="A71" s="5"/>
      <c r="B71" s="5"/>
      <c r="C71" s="5"/>
      <c r="D71" s="5"/>
      <c r="E71" s="23"/>
      <c r="F71" s="5"/>
      <c r="G71" s="5"/>
      <c r="H71" s="5"/>
      <c r="I71" s="11"/>
      <c r="J71" s="6"/>
      <c r="K71" s="11"/>
      <c r="L71" s="11"/>
      <c r="M71" s="11"/>
      <c r="N71" s="6"/>
      <c r="O71" s="11"/>
      <c r="P71" s="11"/>
      <c r="Q71" s="6"/>
      <c r="R71" s="11"/>
      <c r="S71" s="11"/>
      <c r="T71" s="11"/>
      <c r="Z71" s="11"/>
      <c r="AA71"/>
      <c r="AB71"/>
      <c r="AC71"/>
      <c r="AD71"/>
    </row>
    <row r="72" spans="1:30" x14ac:dyDescent="0.2">
      <c r="A72" s="5"/>
      <c r="B72" s="5"/>
      <c r="C72" s="5"/>
      <c r="D72" s="5"/>
      <c r="E72" s="23"/>
      <c r="F72" s="5"/>
      <c r="G72" s="5"/>
      <c r="H72" s="5"/>
      <c r="I72" s="11"/>
      <c r="J72" s="7"/>
      <c r="K72" s="11"/>
      <c r="L72" s="11"/>
      <c r="M72" s="11"/>
      <c r="N72" s="7"/>
      <c r="O72" s="11"/>
      <c r="P72" s="11"/>
      <c r="Q72" s="7"/>
      <c r="R72" s="11"/>
      <c r="S72" s="11"/>
      <c r="T72" s="11"/>
      <c r="Z72" s="11"/>
      <c r="AA72"/>
      <c r="AB72"/>
      <c r="AC72"/>
      <c r="AD72"/>
    </row>
    <row r="73" spans="1:30" x14ac:dyDescent="0.2">
      <c r="A73" s="5"/>
      <c r="B73" s="5"/>
      <c r="C73" s="5"/>
      <c r="D73" s="5"/>
      <c r="E73" s="23"/>
      <c r="F73" s="5"/>
      <c r="G73" s="5"/>
      <c r="H73" s="5"/>
      <c r="I73" s="11"/>
      <c r="J73" s="7"/>
      <c r="K73" s="11"/>
      <c r="L73" s="11"/>
      <c r="M73" s="11"/>
      <c r="N73" s="7"/>
      <c r="O73" s="11"/>
      <c r="P73" s="11"/>
      <c r="Q73" s="7"/>
      <c r="R73" s="11"/>
      <c r="S73" s="11"/>
      <c r="T73" s="11"/>
      <c r="Z73" s="11"/>
      <c r="AA73"/>
      <c r="AB73"/>
      <c r="AC73"/>
      <c r="AD73"/>
    </row>
    <row r="74" spans="1:30" x14ac:dyDescent="0.2">
      <c r="A74" s="5"/>
      <c r="B74" s="5"/>
      <c r="C74" s="5"/>
      <c r="D74" s="5"/>
      <c r="E74" s="23"/>
      <c r="F74" s="5"/>
      <c r="G74" s="5"/>
      <c r="H74" s="5"/>
      <c r="I74" s="11"/>
      <c r="J74" s="7"/>
      <c r="K74" s="11"/>
      <c r="L74" s="11"/>
      <c r="M74" s="11"/>
      <c r="N74" s="7"/>
      <c r="O74" s="11"/>
      <c r="P74" s="11"/>
      <c r="Q74" s="7"/>
      <c r="R74" s="11"/>
      <c r="S74" s="11"/>
      <c r="T74" s="11"/>
      <c r="Z74" s="11"/>
      <c r="AA74"/>
      <c r="AB74"/>
      <c r="AC74"/>
      <c r="AD74"/>
    </row>
    <row r="75" spans="1:30" x14ac:dyDescent="0.2">
      <c r="A75" s="5"/>
      <c r="B75" s="5"/>
      <c r="C75" s="5"/>
      <c r="D75" s="5"/>
      <c r="E75" s="23"/>
      <c r="F75" s="5"/>
      <c r="G75" s="5"/>
      <c r="H75" s="5"/>
      <c r="I75" s="11"/>
      <c r="J75" s="7"/>
      <c r="K75" s="11"/>
      <c r="L75" s="11"/>
      <c r="M75" s="11"/>
      <c r="N75" s="7"/>
      <c r="O75" s="11"/>
      <c r="P75" s="11"/>
      <c r="Q75" s="7"/>
      <c r="R75" s="11"/>
      <c r="S75" s="11"/>
      <c r="T75" s="11"/>
      <c r="Z75" s="11"/>
      <c r="AA75"/>
      <c r="AB75"/>
      <c r="AC75"/>
      <c r="AD75"/>
    </row>
    <row r="76" spans="1:30" x14ac:dyDescent="0.2">
      <c r="A76" s="5"/>
      <c r="B76" s="5"/>
      <c r="C76" s="5"/>
      <c r="D76" s="5"/>
      <c r="E76" s="23"/>
      <c r="F76" s="5"/>
      <c r="G76" s="5"/>
      <c r="H76" s="5"/>
      <c r="I76" s="11"/>
      <c r="J76" s="7"/>
      <c r="K76" s="11"/>
      <c r="L76" s="11"/>
      <c r="M76" s="11"/>
      <c r="N76" s="7"/>
      <c r="O76" s="11"/>
      <c r="P76" s="11"/>
      <c r="Q76" s="7"/>
      <c r="R76" s="11"/>
      <c r="S76" s="11"/>
      <c r="T76" s="11"/>
      <c r="Z76" s="11"/>
      <c r="AA76"/>
      <c r="AB76"/>
      <c r="AC76"/>
      <c r="AD76"/>
    </row>
    <row r="77" spans="1:30" x14ac:dyDescent="0.2">
      <c r="A77" s="5"/>
      <c r="B77" s="5"/>
      <c r="C77" s="5"/>
      <c r="D77" s="5"/>
      <c r="E77" s="23"/>
      <c r="F77" s="5"/>
      <c r="G77" s="5"/>
      <c r="H77" s="5"/>
      <c r="I77" s="11"/>
      <c r="J77" s="7"/>
      <c r="K77" s="11"/>
      <c r="L77" s="11"/>
      <c r="M77" s="11"/>
      <c r="N77" s="7"/>
      <c r="O77" s="11"/>
      <c r="P77" s="11"/>
      <c r="Q77" s="7"/>
      <c r="R77" s="11"/>
      <c r="S77" s="11"/>
      <c r="T77" s="11"/>
      <c r="Z77" s="11"/>
      <c r="AA77"/>
      <c r="AB77"/>
      <c r="AC77"/>
      <c r="AD77"/>
    </row>
    <row r="78" spans="1:30" x14ac:dyDescent="0.2">
      <c r="A78" s="5"/>
      <c r="B78" s="5"/>
      <c r="C78" s="5"/>
      <c r="D78" s="5"/>
      <c r="E78" s="23"/>
      <c r="F78" s="5"/>
      <c r="G78" s="5"/>
      <c r="H78" s="5"/>
      <c r="I78" s="11"/>
      <c r="J78" s="7"/>
      <c r="K78" s="11"/>
      <c r="L78" s="11"/>
      <c r="M78" s="11"/>
      <c r="N78" s="7"/>
      <c r="O78" s="11"/>
      <c r="P78" s="11"/>
      <c r="Q78" s="7"/>
      <c r="R78" s="11"/>
      <c r="S78" s="11"/>
      <c r="T78" s="11"/>
      <c r="Z78" s="11"/>
      <c r="AA78"/>
      <c r="AB78"/>
      <c r="AC78"/>
      <c r="AD78"/>
    </row>
    <row r="79" spans="1:30" x14ac:dyDescent="0.2">
      <c r="A79" s="5"/>
      <c r="B79" s="5"/>
      <c r="C79" s="5"/>
      <c r="D79" s="5"/>
      <c r="E79" s="23"/>
      <c r="F79" s="5"/>
      <c r="G79" s="5"/>
      <c r="H79" s="5"/>
      <c r="I79" s="11"/>
      <c r="J79" s="7"/>
      <c r="K79" s="11"/>
      <c r="L79" s="11"/>
      <c r="M79" s="11"/>
      <c r="N79" s="7"/>
      <c r="O79" s="11"/>
      <c r="P79" s="11"/>
      <c r="Q79" s="7"/>
      <c r="R79" s="11"/>
      <c r="S79" s="11"/>
      <c r="T79" s="11"/>
      <c r="Z79" s="11"/>
      <c r="AA79"/>
      <c r="AB79"/>
      <c r="AC79"/>
      <c r="AD79"/>
    </row>
    <row r="80" spans="1:30" x14ac:dyDescent="0.2">
      <c r="A80" s="5"/>
      <c r="B80" s="5"/>
      <c r="C80" s="5"/>
      <c r="D80" s="5"/>
      <c r="E80" s="23"/>
      <c r="F80" s="5"/>
      <c r="G80" s="5"/>
      <c r="H80" s="5"/>
      <c r="I80" s="11"/>
      <c r="J80" s="7"/>
      <c r="K80" s="11"/>
      <c r="L80" s="11"/>
      <c r="M80" s="11"/>
      <c r="N80" s="7"/>
      <c r="O80" s="11"/>
      <c r="P80" s="11"/>
      <c r="Q80" s="7"/>
      <c r="R80" s="11"/>
      <c r="S80" s="11"/>
      <c r="T80" s="11"/>
      <c r="Z80" s="11"/>
      <c r="AA80"/>
      <c r="AB80"/>
      <c r="AC80"/>
      <c r="AD80"/>
    </row>
    <row r="81" spans="5:30" x14ac:dyDescent="0.2">
      <c r="J81" s="7"/>
      <c r="N81" s="7"/>
      <c r="Q81" s="7"/>
      <c r="AA81"/>
      <c r="AB81"/>
      <c r="AC81"/>
      <c r="AD81"/>
    </row>
    <row r="82" spans="5:30" x14ac:dyDescent="0.2">
      <c r="J82" s="7"/>
      <c r="N82" s="7"/>
      <c r="Q82" s="7"/>
      <c r="AA82"/>
      <c r="AB82"/>
      <c r="AC82"/>
      <c r="AD82"/>
    </row>
    <row r="83" spans="5:30" x14ac:dyDescent="0.2">
      <c r="J83" s="7"/>
      <c r="N83" s="7"/>
      <c r="Q83" s="7"/>
      <c r="AA83"/>
      <c r="AB83"/>
      <c r="AC83"/>
      <c r="AD83"/>
    </row>
    <row r="84" spans="5:30" x14ac:dyDescent="0.2">
      <c r="J84" s="7"/>
      <c r="N84" s="7"/>
      <c r="Q84" s="7"/>
      <c r="AA84"/>
      <c r="AB84"/>
      <c r="AC84"/>
      <c r="AD84"/>
    </row>
    <row r="85" spans="5:30" x14ac:dyDescent="0.2">
      <c r="J85" s="7"/>
      <c r="N85" s="7"/>
      <c r="Q85" s="7"/>
      <c r="AA85"/>
      <c r="AB85"/>
      <c r="AC85"/>
      <c r="AD85"/>
    </row>
    <row r="86" spans="5:30" x14ac:dyDescent="0.2">
      <c r="J86" s="7"/>
      <c r="N86" s="7"/>
      <c r="Q86" s="7"/>
      <c r="AA86"/>
      <c r="AB86"/>
      <c r="AC86"/>
      <c r="AD86"/>
    </row>
    <row r="87" spans="5:30" x14ac:dyDescent="0.2">
      <c r="J87" s="7"/>
      <c r="N87" s="7"/>
      <c r="Q87" s="7"/>
      <c r="AA87"/>
      <c r="AB87"/>
      <c r="AC87"/>
      <c r="AD87"/>
    </row>
    <row r="88" spans="5:30" x14ac:dyDescent="0.2">
      <c r="J88" s="7"/>
      <c r="N88" s="7"/>
      <c r="Q88" s="7"/>
      <c r="AA88"/>
      <c r="AB88"/>
      <c r="AC88"/>
      <c r="AD88"/>
    </row>
    <row r="89" spans="5:30" x14ac:dyDescent="0.2">
      <c r="J89" s="7"/>
      <c r="N89" s="7"/>
      <c r="Q89" s="7"/>
      <c r="AA89"/>
      <c r="AB89"/>
      <c r="AC89"/>
      <c r="AD89"/>
    </row>
    <row r="90" spans="5:30" x14ac:dyDescent="0.2">
      <c r="J90" s="7"/>
      <c r="N90" s="7"/>
      <c r="Q90" s="7"/>
      <c r="AA90"/>
      <c r="AB90"/>
      <c r="AC90"/>
      <c r="AD90"/>
    </row>
    <row r="91" spans="5:30" x14ac:dyDescent="0.2">
      <c r="J91" s="7"/>
      <c r="N91" s="7"/>
      <c r="Q91" s="7"/>
      <c r="AA91"/>
      <c r="AB91"/>
      <c r="AC91"/>
      <c r="AD91"/>
    </row>
    <row r="92" spans="5:30" x14ac:dyDescent="0.2">
      <c r="J92" s="7"/>
      <c r="N92" s="7"/>
      <c r="Q92" s="7"/>
      <c r="AA92"/>
      <c r="AB92"/>
      <c r="AC92"/>
      <c r="AD92"/>
    </row>
    <row r="93" spans="5:30" x14ac:dyDescent="0.2">
      <c r="J93" s="7"/>
      <c r="N93" s="7"/>
      <c r="Q93" s="7"/>
      <c r="AA93"/>
      <c r="AB93"/>
      <c r="AC93"/>
      <c r="AD93"/>
    </row>
    <row r="94" spans="5:30" x14ac:dyDescent="0.2">
      <c r="E94"/>
      <c r="I94"/>
      <c r="J94" s="7"/>
      <c r="N94" s="7"/>
      <c r="Q94" s="7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5:30" x14ac:dyDescent="0.2">
      <c r="E95"/>
      <c r="I95"/>
      <c r="J95" s="7"/>
      <c r="N95" s="7"/>
      <c r="Q95" s="7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5:30" x14ac:dyDescent="0.2">
      <c r="E96"/>
      <c r="I96"/>
      <c r="J96" s="7"/>
      <c r="N96" s="7"/>
      <c r="Q96" s="7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5:30" x14ac:dyDescent="0.2">
      <c r="E97"/>
      <c r="I97"/>
      <c r="J97" s="7"/>
      <c r="N97" s="7"/>
      <c r="Q97" s="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5:30" x14ac:dyDescent="0.2">
      <c r="E98"/>
      <c r="I98"/>
      <c r="J98" s="7"/>
      <c r="N98" s="7"/>
      <c r="Q98" s="7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5:30" x14ac:dyDescent="0.2">
      <c r="E99"/>
      <c r="I99"/>
      <c r="J99" s="7"/>
      <c r="N99" s="7"/>
      <c r="Q99" s="7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5:30" x14ac:dyDescent="0.2">
      <c r="E100"/>
      <c r="I100"/>
      <c r="J100" s="7"/>
      <c r="N100" s="7"/>
      <c r="Q100" s="7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5:30" x14ac:dyDescent="0.2">
      <c r="E101"/>
      <c r="I101"/>
      <c r="J101" s="7"/>
      <c r="N101" s="7"/>
      <c r="Q101" s="7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5:30" x14ac:dyDescent="0.2">
      <c r="E102"/>
      <c r="I102"/>
      <c r="J102" s="7"/>
      <c r="N102" s="7"/>
      <c r="Q102" s="7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5:30" x14ac:dyDescent="0.2">
      <c r="E103"/>
      <c r="I103"/>
      <c r="J103" s="7"/>
      <c r="N103" s="7"/>
      <c r="Q103" s="7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5:30" x14ac:dyDescent="0.2">
      <c r="E104"/>
      <c r="I104"/>
      <c r="J104" s="7"/>
      <c r="N104" s="7"/>
      <c r="Q104" s="7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5:30" x14ac:dyDescent="0.2">
      <c r="E105"/>
      <c r="I105"/>
      <c r="J105" s="7"/>
      <c r="N105" s="7"/>
      <c r="Q105" s="7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5:30" x14ac:dyDescent="0.2">
      <c r="E106"/>
      <c r="I106"/>
      <c r="J106" s="7"/>
      <c r="N106" s="7"/>
      <c r="Q106" s="7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5:30" x14ac:dyDescent="0.2">
      <c r="E107"/>
      <c r="I107"/>
      <c r="J107" s="7"/>
      <c r="N107" s="7"/>
      <c r="Q107" s="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5:30" x14ac:dyDescent="0.2">
      <c r="E108"/>
      <c r="I108"/>
      <c r="J108" s="7"/>
      <c r="N108" s="7"/>
      <c r="Q108" s="7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5:30" x14ac:dyDescent="0.2">
      <c r="E109"/>
      <c r="I109"/>
      <c r="J109" s="7"/>
      <c r="N109" s="7"/>
      <c r="Q109" s="7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5:30" x14ac:dyDescent="0.2">
      <c r="E110"/>
      <c r="I110"/>
      <c r="J110" s="7"/>
      <c r="N110" s="7"/>
      <c r="Q110" s="7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5:30" x14ac:dyDescent="0.2">
      <c r="E111"/>
      <c r="I111"/>
      <c r="J111" s="7"/>
      <c r="N111" s="7"/>
      <c r="Q111" s="7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5:30" x14ac:dyDescent="0.2">
      <c r="E112"/>
      <c r="I112"/>
      <c r="J112" s="7"/>
      <c r="N112" s="7"/>
      <c r="Q112" s="7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5:30" x14ac:dyDescent="0.2">
      <c r="E113"/>
      <c r="I113"/>
      <c r="J113" s="7"/>
      <c r="N113" s="7"/>
      <c r="Q113" s="7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5:30" x14ac:dyDescent="0.2">
      <c r="E114"/>
      <c r="I114"/>
      <c r="J114" s="7"/>
      <c r="N114" s="7"/>
      <c r="Q114" s="7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5:30" x14ac:dyDescent="0.2">
      <c r="E115"/>
      <c r="I115"/>
      <c r="J115" s="7"/>
      <c r="N115" s="7"/>
      <c r="Q115" s="7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5:30" x14ac:dyDescent="0.2">
      <c r="E116"/>
      <c r="I116"/>
      <c r="J116" s="7"/>
      <c r="N116" s="7"/>
      <c r="Q116" s="7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5:30" x14ac:dyDescent="0.2">
      <c r="E117"/>
      <c r="I117"/>
      <c r="J117" s="7"/>
      <c r="N117" s="7"/>
      <c r="Q117" s="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5:30" x14ac:dyDescent="0.2">
      <c r="E118"/>
      <c r="I118"/>
      <c r="J118" s="7"/>
      <c r="N118" s="7"/>
      <c r="Q118" s="7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5:30" x14ac:dyDescent="0.2">
      <c r="E119"/>
      <c r="I119"/>
      <c r="J119" s="7"/>
      <c r="N119" s="7"/>
      <c r="Q119" s="7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5:30" x14ac:dyDescent="0.2">
      <c r="E120"/>
      <c r="I120"/>
      <c r="J120" s="7"/>
      <c r="N120" s="7"/>
      <c r="Q120" s="7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5:30" x14ac:dyDescent="0.2">
      <c r="E121"/>
      <c r="I121"/>
      <c r="J121" s="7"/>
      <c r="N121" s="7"/>
      <c r="Q121" s="7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5:30" x14ac:dyDescent="0.2">
      <c r="E122"/>
      <c r="I122"/>
      <c r="J122" s="7"/>
      <c r="N122" s="7"/>
      <c r="Q122" s="7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5:30" x14ac:dyDescent="0.2">
      <c r="E123"/>
      <c r="I123"/>
      <c r="J123" s="7"/>
      <c r="N123" s="7"/>
      <c r="Q123" s="7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5:30" x14ac:dyDescent="0.2">
      <c r="E124"/>
      <c r="I124"/>
      <c r="J124" s="7"/>
      <c r="N124" s="7"/>
      <c r="Q124" s="7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5:30" x14ac:dyDescent="0.2">
      <c r="E125"/>
      <c r="I125"/>
      <c r="J125" s="7"/>
      <c r="N125" s="7"/>
      <c r="Q125" s="7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5:30" x14ac:dyDescent="0.2">
      <c r="E126"/>
      <c r="I126"/>
      <c r="J126" s="7"/>
      <c r="N126" s="7"/>
      <c r="Q126" s="7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5:30" x14ac:dyDescent="0.2">
      <c r="E127"/>
      <c r="I127"/>
      <c r="J127" s="7"/>
      <c r="N127" s="7"/>
      <c r="Q127" s="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5:30" x14ac:dyDescent="0.2">
      <c r="E128"/>
      <c r="I128"/>
      <c r="J128" s="7"/>
      <c r="N128" s="7"/>
      <c r="Q128" s="7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5:30" x14ac:dyDescent="0.2">
      <c r="E129"/>
      <c r="I129"/>
      <c r="J129" s="7"/>
      <c r="N129" s="7"/>
      <c r="Q129" s="7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5:30" x14ac:dyDescent="0.2">
      <c r="E130"/>
      <c r="I130"/>
      <c r="J130" s="7"/>
      <c r="N130" s="7"/>
      <c r="Q130" s="7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5:30" x14ac:dyDescent="0.2">
      <c r="E131"/>
      <c r="I131"/>
      <c r="J131" s="7"/>
      <c r="N131" s="7"/>
      <c r="Q131" s="7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5:30" x14ac:dyDescent="0.2">
      <c r="E132"/>
      <c r="I132"/>
      <c r="J132" s="7"/>
      <c r="N132" s="7"/>
      <c r="Q132" s="7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5:30" x14ac:dyDescent="0.2">
      <c r="E133"/>
      <c r="I133"/>
      <c r="J133" s="7"/>
      <c r="N133" s="7"/>
      <c r="Q133" s="7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5:30" x14ac:dyDescent="0.2">
      <c r="E134"/>
      <c r="I134"/>
      <c r="J134" s="7"/>
      <c r="N134" s="7"/>
      <c r="Q134" s="7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5:30" x14ac:dyDescent="0.2">
      <c r="E135"/>
      <c r="I135"/>
      <c r="J135" s="7"/>
      <c r="N135" s="7"/>
      <c r="Q135" s="7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5:30" x14ac:dyDescent="0.2">
      <c r="E136"/>
      <c r="I136"/>
      <c r="J136" s="7"/>
      <c r="N136" s="7"/>
      <c r="Q136" s="7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5:30" x14ac:dyDescent="0.2">
      <c r="E137"/>
      <c r="I137"/>
      <c r="J137" s="7"/>
      <c r="N137" s="7"/>
      <c r="Q137" s="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5:30" x14ac:dyDescent="0.2">
      <c r="E138"/>
      <c r="I138"/>
      <c r="J138" s="7"/>
      <c r="N138" s="7"/>
      <c r="Q138" s="7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5:30" x14ac:dyDescent="0.2">
      <c r="E139"/>
      <c r="I139"/>
      <c r="J139" s="7"/>
      <c r="N139" s="7"/>
      <c r="Q139" s="7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5:30" x14ac:dyDescent="0.2">
      <c r="E140"/>
      <c r="I140"/>
      <c r="J140" s="7"/>
      <c r="N140" s="7"/>
      <c r="Q140" s="7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5:30" x14ac:dyDescent="0.2">
      <c r="E141"/>
      <c r="I141"/>
      <c r="J141" s="7"/>
      <c r="N141" s="7"/>
      <c r="Q141" s="7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5:30" x14ac:dyDescent="0.2">
      <c r="E142"/>
      <c r="I142"/>
      <c r="J142" s="7"/>
      <c r="N142" s="7"/>
      <c r="Q142" s="7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5:30" x14ac:dyDescent="0.2">
      <c r="E143"/>
      <c r="I143"/>
      <c r="J143" s="7"/>
      <c r="N143" s="7"/>
      <c r="Q143" s="7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5:30" x14ac:dyDescent="0.2">
      <c r="E144"/>
      <c r="I144"/>
      <c r="J144" s="7"/>
      <c r="N144" s="7"/>
      <c r="Q144" s="7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5:30" x14ac:dyDescent="0.2">
      <c r="E145"/>
      <c r="I145"/>
      <c r="J145" s="7"/>
      <c r="N145" s="7"/>
      <c r="Q145" s="7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5:30" x14ac:dyDescent="0.2">
      <c r="E146"/>
      <c r="I146"/>
      <c r="J146" s="7"/>
      <c r="N146" s="7"/>
      <c r="Q146" s="7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5:30" x14ac:dyDescent="0.2">
      <c r="E147"/>
      <c r="I147"/>
      <c r="J147" s="7"/>
      <c r="N147" s="7"/>
      <c r="Q147" s="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5:30" x14ac:dyDescent="0.2">
      <c r="E148"/>
      <c r="I148"/>
      <c r="J148" s="7"/>
      <c r="N148" s="7"/>
      <c r="Q148" s="7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5:30" x14ac:dyDescent="0.2">
      <c r="E149"/>
      <c r="I149"/>
      <c r="J149" s="7"/>
      <c r="N149" s="7"/>
      <c r="Q149" s="7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5:30" x14ac:dyDescent="0.2">
      <c r="E150"/>
      <c r="I150"/>
      <c r="J150" s="7"/>
      <c r="N150" s="7"/>
      <c r="Q150" s="7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5:30" x14ac:dyDescent="0.2">
      <c r="E151"/>
      <c r="I151"/>
      <c r="J151" s="7"/>
      <c r="N151" s="7"/>
      <c r="Q151" s="7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5:30" x14ac:dyDescent="0.2">
      <c r="E152"/>
      <c r="I152"/>
      <c r="J152" s="7"/>
      <c r="N152" s="7"/>
      <c r="Q152" s="7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5:30" x14ac:dyDescent="0.2">
      <c r="E153"/>
      <c r="I153"/>
      <c r="J153" s="7"/>
      <c r="N153" s="7"/>
      <c r="Q153" s="7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5:30" x14ac:dyDescent="0.2">
      <c r="E154"/>
      <c r="I154"/>
      <c r="J154" s="7"/>
      <c r="N154" s="7"/>
      <c r="Q154" s="7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5:30" x14ac:dyDescent="0.2">
      <c r="E155"/>
      <c r="I155"/>
      <c r="J155" s="7"/>
      <c r="N155" s="7"/>
      <c r="Q155" s="7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5:30" x14ac:dyDescent="0.2">
      <c r="E156"/>
      <c r="I156"/>
      <c r="J156" s="7"/>
      <c r="N156" s="7"/>
      <c r="Q156" s="7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5:30" x14ac:dyDescent="0.2">
      <c r="E157"/>
      <c r="I157"/>
      <c r="J157" s="7"/>
      <c r="N157" s="7"/>
      <c r="Q157" s="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5:30" x14ac:dyDescent="0.2">
      <c r="E158"/>
      <c r="I158"/>
      <c r="J158" s="7"/>
      <c r="N158" s="7"/>
      <c r="Q158" s="7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5:30" x14ac:dyDescent="0.2">
      <c r="E159"/>
      <c r="I159"/>
      <c r="J159" s="7"/>
      <c r="N159" s="7"/>
      <c r="Q159" s="7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5:30" x14ac:dyDescent="0.2">
      <c r="E160"/>
      <c r="I160"/>
      <c r="J160" s="7"/>
      <c r="N160" s="7"/>
      <c r="Q160" s="7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5:30" x14ac:dyDescent="0.2">
      <c r="E161"/>
      <c r="I161"/>
      <c r="J161" s="7"/>
      <c r="N161" s="7"/>
      <c r="Q161" s="7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5:30" x14ac:dyDescent="0.2">
      <c r="E162"/>
      <c r="I162"/>
      <c r="J162" s="7"/>
      <c r="N162" s="7"/>
      <c r="Q162" s="7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5:30" x14ac:dyDescent="0.2">
      <c r="E163"/>
      <c r="I163"/>
      <c r="J163" s="7"/>
      <c r="N163" s="7"/>
      <c r="Q163" s="7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5:30" x14ac:dyDescent="0.2">
      <c r="E164"/>
      <c r="I164"/>
      <c r="J164" s="7"/>
      <c r="N164" s="7"/>
      <c r="Q164" s="7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5:30" x14ac:dyDescent="0.2">
      <c r="E165"/>
      <c r="I165"/>
      <c r="J165" s="7"/>
      <c r="N165" s="7"/>
      <c r="Q165" s="7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5:30" x14ac:dyDescent="0.2">
      <c r="E166"/>
      <c r="I166"/>
      <c r="J166" s="7"/>
      <c r="N166" s="7"/>
      <c r="Q166" s="7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5:30" x14ac:dyDescent="0.2">
      <c r="E167"/>
      <c r="I167"/>
      <c r="J167" s="7"/>
      <c r="N167" s="7"/>
      <c r="Q167" s="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5:30" x14ac:dyDescent="0.2">
      <c r="E168"/>
      <c r="I168"/>
      <c r="J168" s="7"/>
      <c r="N168" s="7"/>
      <c r="Q168" s="7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5:30" x14ac:dyDescent="0.2">
      <c r="E169"/>
      <c r="I169"/>
      <c r="J169" s="7"/>
      <c r="N169" s="7"/>
      <c r="Q169" s="7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5:30" x14ac:dyDescent="0.2">
      <c r="E170"/>
      <c r="I170"/>
      <c r="J170" s="7"/>
      <c r="N170" s="7"/>
      <c r="Q170" s="7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5:30" x14ac:dyDescent="0.2">
      <c r="E171"/>
      <c r="I171"/>
      <c r="J171" s="7"/>
      <c r="N171" s="7"/>
      <c r="Q171" s="7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5:30" x14ac:dyDescent="0.2">
      <c r="E172"/>
      <c r="I172"/>
      <c r="J172" s="7"/>
      <c r="N172" s="7"/>
      <c r="Q172" s="7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5:30" x14ac:dyDescent="0.2">
      <c r="E173"/>
      <c r="I173"/>
      <c r="J173" s="7"/>
      <c r="N173" s="7"/>
      <c r="Q173" s="7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5:30" x14ac:dyDescent="0.2">
      <c r="E174"/>
      <c r="I174"/>
      <c r="J174" s="7"/>
      <c r="N174" s="7"/>
      <c r="Q174" s="7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5:30" x14ac:dyDescent="0.2">
      <c r="E175"/>
      <c r="I175"/>
      <c r="J175" s="7"/>
      <c r="N175" s="7"/>
      <c r="Q175" s="7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5:30" x14ac:dyDescent="0.2">
      <c r="E176"/>
      <c r="I176"/>
      <c r="J176" s="7"/>
      <c r="N176" s="7"/>
      <c r="Q176" s="7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5:30" x14ac:dyDescent="0.2">
      <c r="E177"/>
      <c r="I177"/>
      <c r="J177" s="7"/>
      <c r="N177" s="7"/>
      <c r="Q177" s="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5:30" x14ac:dyDescent="0.2">
      <c r="E178"/>
      <c r="I178"/>
      <c r="J178" s="7"/>
      <c r="N178" s="7"/>
      <c r="Q178" s="7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5:30" x14ac:dyDescent="0.2">
      <c r="E179"/>
      <c r="I179"/>
      <c r="J179" s="7"/>
      <c r="N179" s="7"/>
      <c r="Q179" s="7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5:30" x14ac:dyDescent="0.2">
      <c r="E180"/>
      <c r="I180"/>
      <c r="J180" s="7"/>
      <c r="N180" s="7"/>
      <c r="Q180" s="7"/>
      <c r="R180"/>
      <c r="S180"/>
      <c r="T180"/>
      <c r="U180"/>
      <c r="V180"/>
      <c r="W180"/>
      <c r="X180"/>
      <c r="Y180"/>
      <c r="Z180"/>
      <c r="AA180"/>
      <c r="AB180"/>
      <c r="AC180"/>
      <c r="AD180"/>
    </row>
    <row r="181" spans="5:30" x14ac:dyDescent="0.2">
      <c r="E181"/>
      <c r="I181"/>
      <c r="J181" s="7"/>
      <c r="N181" s="7"/>
      <c r="Q181" s="7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5:30" x14ac:dyDescent="0.2">
      <c r="E182"/>
      <c r="I182"/>
      <c r="J182" s="7"/>
      <c r="N182" s="7"/>
      <c r="Q182" s="7"/>
      <c r="R182"/>
      <c r="S182"/>
      <c r="T182"/>
      <c r="U182"/>
      <c r="V182"/>
      <c r="W182"/>
      <c r="X182"/>
      <c r="Y182"/>
      <c r="Z182"/>
      <c r="AA182"/>
      <c r="AB182"/>
      <c r="AC182"/>
      <c r="AD182"/>
    </row>
    <row r="183" spans="5:30" x14ac:dyDescent="0.2">
      <c r="E183"/>
      <c r="I183"/>
      <c r="J183" s="7"/>
      <c r="N183" s="7"/>
      <c r="Q183" s="7"/>
      <c r="R183"/>
      <c r="S183"/>
      <c r="T183"/>
      <c r="U183"/>
      <c r="V183"/>
      <c r="W183"/>
      <c r="X183"/>
      <c r="Y183"/>
      <c r="Z183"/>
      <c r="AA183"/>
      <c r="AB183"/>
      <c r="AC183"/>
      <c r="AD183"/>
    </row>
    <row r="184" spans="5:30" x14ac:dyDescent="0.2">
      <c r="E184"/>
      <c r="I184"/>
      <c r="J184" s="7"/>
      <c r="N184" s="7"/>
      <c r="Q184" s="7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5:30" x14ac:dyDescent="0.2">
      <c r="E185"/>
      <c r="I185"/>
      <c r="J185" s="7"/>
      <c r="N185" s="7"/>
      <c r="Q185" s="7"/>
      <c r="R185"/>
      <c r="S185"/>
      <c r="T185"/>
      <c r="U185"/>
      <c r="V185"/>
      <c r="W185"/>
      <c r="X185"/>
      <c r="Y185"/>
      <c r="Z185"/>
      <c r="AA185"/>
      <c r="AB185"/>
      <c r="AC185"/>
      <c r="AD185"/>
    </row>
    <row r="186" spans="5:30" x14ac:dyDescent="0.2">
      <c r="E186"/>
      <c r="I186"/>
      <c r="J186" s="7"/>
      <c r="N186" s="7"/>
      <c r="Q186" s="7"/>
      <c r="R186"/>
      <c r="S186"/>
      <c r="T186"/>
      <c r="U186"/>
      <c r="V186"/>
      <c r="W186"/>
      <c r="X186"/>
      <c r="Y186"/>
      <c r="Z186"/>
      <c r="AA186"/>
      <c r="AB186"/>
      <c r="AC186"/>
      <c r="AD186"/>
    </row>
    <row r="187" spans="5:30" x14ac:dyDescent="0.2">
      <c r="E187"/>
      <c r="I187"/>
      <c r="J187" s="7"/>
      <c r="N187" s="7"/>
      <c r="Q187" s="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5:30" x14ac:dyDescent="0.2">
      <c r="E188"/>
      <c r="I188"/>
      <c r="J188" s="7"/>
      <c r="N188" s="7"/>
      <c r="Q188" s="7"/>
      <c r="R188"/>
      <c r="S188"/>
      <c r="T188"/>
      <c r="U188"/>
      <c r="V188"/>
      <c r="W188"/>
      <c r="X188"/>
      <c r="Y188"/>
      <c r="Z188"/>
      <c r="AA188"/>
      <c r="AB188"/>
      <c r="AC188"/>
      <c r="AD188"/>
    </row>
    <row r="189" spans="5:30" x14ac:dyDescent="0.2">
      <c r="E189"/>
      <c r="I189"/>
      <c r="J189" s="7"/>
      <c r="N189" s="7"/>
      <c r="Q189" s="7"/>
      <c r="R189"/>
      <c r="S189"/>
      <c r="T189"/>
      <c r="U189"/>
      <c r="V189"/>
      <c r="W189"/>
      <c r="X189"/>
      <c r="Y189"/>
      <c r="Z189"/>
      <c r="AA189"/>
      <c r="AB189"/>
      <c r="AC189"/>
      <c r="AD189"/>
    </row>
    <row r="190" spans="5:30" x14ac:dyDescent="0.2">
      <c r="E190"/>
      <c r="I190"/>
      <c r="J190" s="7"/>
      <c r="N190" s="7"/>
      <c r="Q190" s="7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  <row r="191" spans="5:30" x14ac:dyDescent="0.2">
      <c r="E191"/>
      <c r="I191"/>
      <c r="J191" s="7"/>
      <c r="N191" s="7"/>
      <c r="Q191" s="7"/>
      <c r="R191"/>
      <c r="S191"/>
      <c r="T191"/>
      <c r="U191"/>
      <c r="V191"/>
      <c r="W191"/>
      <c r="X191"/>
      <c r="Y191"/>
      <c r="Z191"/>
      <c r="AA191"/>
      <c r="AB191"/>
      <c r="AC191"/>
      <c r="AD191"/>
    </row>
    <row r="192" spans="5:30" x14ac:dyDescent="0.2">
      <c r="E192"/>
      <c r="I192"/>
      <c r="J192" s="7"/>
      <c r="N192" s="7"/>
      <c r="Q192" s="7"/>
      <c r="R192"/>
      <c r="S192"/>
      <c r="T192"/>
      <c r="U192"/>
      <c r="V192"/>
      <c r="W192"/>
      <c r="X192"/>
      <c r="Y192"/>
      <c r="Z192"/>
      <c r="AA192"/>
      <c r="AB192"/>
      <c r="AC192"/>
      <c r="AD192"/>
    </row>
    <row r="193" spans="5:30" x14ac:dyDescent="0.2">
      <c r="E193"/>
      <c r="I193"/>
      <c r="J193" s="7"/>
      <c r="N193" s="7"/>
      <c r="Q193" s="7"/>
      <c r="R193"/>
      <c r="S193"/>
      <c r="T193"/>
      <c r="U193"/>
      <c r="V193"/>
      <c r="W193"/>
      <c r="X193"/>
      <c r="Y193"/>
      <c r="Z193"/>
      <c r="AA193"/>
      <c r="AB193"/>
      <c r="AC193"/>
      <c r="AD193"/>
    </row>
    <row r="194" spans="5:30" x14ac:dyDescent="0.2">
      <c r="E194"/>
      <c r="I194"/>
      <c r="J194" s="7"/>
      <c r="N194" s="7"/>
      <c r="Q194" s="7"/>
      <c r="R194"/>
      <c r="S194"/>
      <c r="T194"/>
      <c r="U194"/>
      <c r="V194"/>
      <c r="W194"/>
      <c r="X194"/>
      <c r="Y194"/>
      <c r="Z194"/>
      <c r="AA194"/>
      <c r="AB194"/>
      <c r="AC194"/>
      <c r="AD194"/>
    </row>
    <row r="195" spans="5:30" x14ac:dyDescent="0.2">
      <c r="E195"/>
      <c r="I195"/>
      <c r="J195" s="7"/>
      <c r="N195" s="7"/>
      <c r="Q195" s="7"/>
      <c r="R195"/>
      <c r="S195"/>
      <c r="T195"/>
      <c r="U195"/>
      <c r="V195"/>
      <c r="W195"/>
      <c r="X195"/>
      <c r="Y195"/>
      <c r="Z195"/>
      <c r="AA195"/>
      <c r="AB195"/>
      <c r="AC195"/>
      <c r="AD195"/>
    </row>
    <row r="196" spans="5:30" x14ac:dyDescent="0.2">
      <c r="E196"/>
      <c r="I196"/>
      <c r="J196" s="7"/>
      <c r="N196" s="7"/>
      <c r="Q196" s="7"/>
      <c r="R196"/>
      <c r="S196"/>
      <c r="T196"/>
      <c r="U196"/>
      <c r="V196"/>
      <c r="W196"/>
      <c r="X196"/>
      <c r="Y196"/>
      <c r="Z196"/>
      <c r="AA196"/>
      <c r="AB196"/>
      <c r="AC196"/>
      <c r="AD196"/>
    </row>
    <row r="197" spans="5:30" x14ac:dyDescent="0.2">
      <c r="E197"/>
      <c r="I197"/>
      <c r="J197" s="7"/>
      <c r="N197" s="7"/>
      <c r="Q197" s="7"/>
      <c r="R197"/>
      <c r="S197"/>
      <c r="T197"/>
      <c r="U197"/>
      <c r="V197"/>
      <c r="W197"/>
      <c r="X197"/>
      <c r="Y197"/>
      <c r="Z197"/>
      <c r="AA197"/>
      <c r="AB197"/>
      <c r="AC197"/>
      <c r="AD197"/>
    </row>
    <row r="198" spans="5:30" x14ac:dyDescent="0.2">
      <c r="E198"/>
      <c r="I198"/>
      <c r="J198" s="7"/>
      <c r="N198" s="7"/>
      <c r="Q198" s="7"/>
      <c r="R198"/>
      <c r="S198"/>
      <c r="T198"/>
      <c r="U198"/>
      <c r="V198"/>
      <c r="W198"/>
      <c r="X198"/>
      <c r="Y198"/>
      <c r="Z198"/>
      <c r="AA198"/>
      <c r="AB198"/>
      <c r="AC198"/>
      <c r="AD198"/>
    </row>
    <row r="199" spans="5:30" x14ac:dyDescent="0.2">
      <c r="E199"/>
      <c r="I199"/>
      <c r="J199" s="7"/>
      <c r="N199" s="7"/>
      <c r="Q199" s="7"/>
      <c r="R199"/>
      <c r="S199"/>
      <c r="T199"/>
      <c r="U199"/>
      <c r="V199"/>
      <c r="W199"/>
      <c r="X199"/>
      <c r="Y199"/>
      <c r="Z199"/>
      <c r="AA199"/>
      <c r="AB199"/>
      <c r="AC199"/>
      <c r="AD199"/>
    </row>
    <row r="200" spans="5:30" x14ac:dyDescent="0.2">
      <c r="E200"/>
      <c r="I200"/>
      <c r="J200" s="7"/>
      <c r="N200" s="7"/>
      <c r="Q200" s="7"/>
      <c r="R200"/>
      <c r="S200"/>
      <c r="T200"/>
      <c r="U200"/>
      <c r="V200"/>
      <c r="W200"/>
      <c r="X200"/>
      <c r="Y200"/>
      <c r="Z200"/>
      <c r="AA200"/>
      <c r="AB200"/>
      <c r="AC200"/>
      <c r="AD200"/>
    </row>
    <row r="201" spans="5:30" x14ac:dyDescent="0.2">
      <c r="E201"/>
      <c r="I201"/>
      <c r="J201" s="7"/>
      <c r="N201" s="7"/>
      <c r="Q201" s="7"/>
      <c r="R201"/>
      <c r="S201"/>
      <c r="T201"/>
      <c r="U201"/>
      <c r="V201"/>
      <c r="W201"/>
      <c r="X201"/>
      <c r="Y201"/>
      <c r="Z201"/>
      <c r="AA201"/>
      <c r="AB201"/>
      <c r="AC201"/>
      <c r="AD201"/>
    </row>
    <row r="202" spans="5:30" x14ac:dyDescent="0.2">
      <c r="E202"/>
      <c r="I202"/>
      <c r="J202" s="7"/>
      <c r="N202" s="7"/>
      <c r="Q202" s="7"/>
      <c r="R202"/>
      <c r="S202"/>
      <c r="T202"/>
      <c r="U202"/>
      <c r="V202"/>
      <c r="W202"/>
      <c r="X202"/>
      <c r="Y202"/>
      <c r="Z202"/>
      <c r="AA202"/>
      <c r="AB202"/>
      <c r="AC202"/>
      <c r="AD202"/>
    </row>
    <row r="203" spans="5:30" x14ac:dyDescent="0.2">
      <c r="E203"/>
      <c r="I203"/>
      <c r="J203" s="7"/>
      <c r="N203" s="7"/>
      <c r="Q203" s="7"/>
      <c r="R203"/>
      <c r="S203"/>
      <c r="T203"/>
      <c r="U203"/>
      <c r="V203"/>
      <c r="W203"/>
      <c r="X203"/>
      <c r="Y203"/>
      <c r="Z203"/>
      <c r="AA203"/>
      <c r="AB203"/>
      <c r="AC203"/>
      <c r="AD203"/>
    </row>
    <row r="204" spans="5:30" x14ac:dyDescent="0.2">
      <c r="E204"/>
      <c r="I204"/>
      <c r="J204" s="7"/>
      <c r="N204" s="7"/>
      <c r="Q204" s="7"/>
      <c r="R204"/>
      <c r="S204"/>
      <c r="T204"/>
      <c r="U204"/>
      <c r="V204"/>
      <c r="W204"/>
      <c r="X204"/>
      <c r="Y204"/>
      <c r="Z204"/>
      <c r="AA204"/>
      <c r="AB204"/>
      <c r="AC204"/>
      <c r="AD204"/>
    </row>
    <row r="205" spans="5:30" x14ac:dyDescent="0.2">
      <c r="E205"/>
      <c r="I205"/>
      <c r="J205" s="7"/>
      <c r="N205" s="7"/>
      <c r="Q205" s="7"/>
      <c r="R205"/>
      <c r="S205"/>
      <c r="T205"/>
      <c r="U205"/>
      <c r="V205"/>
      <c r="W205"/>
      <c r="X205"/>
      <c r="Y205"/>
      <c r="Z205"/>
      <c r="AA205"/>
      <c r="AB205"/>
      <c r="AC205"/>
      <c r="AD205"/>
    </row>
    <row r="206" spans="5:30" x14ac:dyDescent="0.2">
      <c r="E206"/>
      <c r="I206"/>
      <c r="J206" s="7"/>
      <c r="N206" s="7"/>
      <c r="Q206" s="7"/>
      <c r="R206"/>
      <c r="S206"/>
      <c r="T206"/>
      <c r="U206"/>
      <c r="V206"/>
      <c r="W206"/>
      <c r="X206"/>
      <c r="Y206"/>
      <c r="Z206"/>
      <c r="AA206"/>
      <c r="AB206"/>
      <c r="AC206"/>
      <c r="AD206"/>
    </row>
    <row r="207" spans="5:30" x14ac:dyDescent="0.2">
      <c r="E207"/>
      <c r="I207"/>
      <c r="J207" s="7"/>
      <c r="N207" s="7"/>
      <c r="Q207" s="7"/>
      <c r="R207"/>
      <c r="S207"/>
      <c r="T207"/>
      <c r="U207"/>
      <c r="V207"/>
      <c r="W207"/>
      <c r="X207"/>
      <c r="Y207"/>
      <c r="Z207"/>
      <c r="AA207"/>
      <c r="AB207"/>
      <c r="AC207"/>
      <c r="AD207"/>
    </row>
    <row r="208" spans="5:30" x14ac:dyDescent="0.2">
      <c r="E208"/>
      <c r="I208"/>
      <c r="J208" s="7"/>
      <c r="N208" s="7"/>
      <c r="Q208" s="7"/>
      <c r="R208"/>
      <c r="S208"/>
      <c r="T208"/>
      <c r="U208"/>
      <c r="V208"/>
      <c r="W208"/>
      <c r="X208"/>
      <c r="Y208"/>
      <c r="Z208"/>
      <c r="AA208"/>
      <c r="AB208"/>
      <c r="AC208"/>
      <c r="AD208"/>
    </row>
    <row r="209" spans="5:30" x14ac:dyDescent="0.2">
      <c r="E209"/>
      <c r="I209"/>
      <c r="J209" s="7"/>
      <c r="N209" s="7"/>
      <c r="Q209" s="7"/>
      <c r="R209"/>
      <c r="S209"/>
      <c r="T209"/>
      <c r="U209"/>
      <c r="V209"/>
      <c r="W209"/>
      <c r="X209"/>
      <c r="Y209"/>
      <c r="Z209"/>
      <c r="AA209"/>
      <c r="AB209"/>
      <c r="AC209"/>
      <c r="AD209"/>
    </row>
    <row r="210" spans="5:30" x14ac:dyDescent="0.2">
      <c r="E210"/>
      <c r="I210"/>
      <c r="J210" s="7"/>
      <c r="N210" s="7"/>
      <c r="Q210" s="7"/>
      <c r="R210"/>
      <c r="S210"/>
      <c r="T210"/>
      <c r="U210"/>
      <c r="V210"/>
      <c r="W210"/>
      <c r="X210"/>
      <c r="Y210"/>
      <c r="Z210"/>
      <c r="AA210"/>
      <c r="AB210"/>
      <c r="AC210"/>
      <c r="AD210"/>
    </row>
    <row r="211" spans="5:30" x14ac:dyDescent="0.2">
      <c r="E211"/>
      <c r="I211"/>
      <c r="J211" s="7"/>
      <c r="N211" s="7"/>
      <c r="Q211" s="7"/>
      <c r="R211"/>
      <c r="S211"/>
      <c r="T211"/>
      <c r="U211"/>
      <c r="V211"/>
      <c r="W211"/>
      <c r="X211"/>
      <c r="Y211"/>
      <c r="Z211"/>
      <c r="AA211"/>
      <c r="AB211"/>
      <c r="AC211"/>
      <c r="AD211"/>
    </row>
    <row r="212" spans="5:30" x14ac:dyDescent="0.2">
      <c r="E212"/>
      <c r="I212"/>
      <c r="J212" s="7"/>
      <c r="N212" s="7"/>
      <c r="Q212" s="7"/>
      <c r="R212"/>
      <c r="S212"/>
      <c r="T212"/>
      <c r="U212"/>
      <c r="V212"/>
      <c r="W212"/>
      <c r="X212"/>
      <c r="Y212"/>
      <c r="Z212"/>
      <c r="AA212"/>
      <c r="AB212"/>
      <c r="AC212"/>
      <c r="AD212"/>
    </row>
    <row r="213" spans="5:30" x14ac:dyDescent="0.2">
      <c r="E213"/>
      <c r="I213"/>
      <c r="J213" s="7"/>
      <c r="N213" s="7"/>
      <c r="Q213" s="7"/>
      <c r="R213"/>
      <c r="S213"/>
      <c r="T213"/>
      <c r="U213"/>
      <c r="V213"/>
      <c r="W213"/>
      <c r="X213"/>
      <c r="Y213"/>
      <c r="Z213"/>
      <c r="AA213"/>
      <c r="AB213"/>
      <c r="AC213"/>
      <c r="AD213"/>
    </row>
    <row r="214" spans="5:30" x14ac:dyDescent="0.2">
      <c r="E214"/>
      <c r="I214"/>
      <c r="J214" s="7"/>
      <c r="N214" s="7"/>
      <c r="Q214" s="7"/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5:30" x14ac:dyDescent="0.2">
      <c r="E215"/>
      <c r="I215"/>
      <c r="J215" s="7"/>
      <c r="N215" s="7"/>
      <c r="Q215" s="7"/>
      <c r="R215"/>
      <c r="S215"/>
      <c r="T215"/>
      <c r="U215"/>
      <c r="V215"/>
      <c r="W215"/>
      <c r="X215"/>
      <c r="Y215"/>
      <c r="Z215"/>
      <c r="AA215"/>
      <c r="AB215"/>
      <c r="AC215"/>
      <c r="AD215"/>
    </row>
    <row r="216" spans="5:30" x14ac:dyDescent="0.2">
      <c r="E216"/>
      <c r="I216"/>
      <c r="J216" s="7"/>
      <c r="N216" s="7"/>
      <c r="Q216" s="7"/>
      <c r="R216"/>
      <c r="S216"/>
      <c r="T216"/>
      <c r="U216"/>
      <c r="V216"/>
      <c r="W216"/>
      <c r="X216"/>
      <c r="Y216"/>
      <c r="Z216"/>
      <c r="AA216"/>
      <c r="AB216"/>
      <c r="AC216"/>
      <c r="AD216"/>
    </row>
    <row r="217" spans="5:30" x14ac:dyDescent="0.2">
      <c r="E217"/>
      <c r="I217"/>
      <c r="J217" s="7"/>
      <c r="N217" s="7"/>
      <c r="Q217" s="7"/>
      <c r="R217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5:30" x14ac:dyDescent="0.2">
      <c r="E218"/>
      <c r="I218"/>
      <c r="J218" s="7"/>
      <c r="N218" s="7"/>
      <c r="Q218" s="7"/>
      <c r="R218"/>
      <c r="S218"/>
      <c r="T218"/>
      <c r="U218"/>
      <c r="V218"/>
      <c r="W218"/>
      <c r="X218"/>
      <c r="Y218"/>
      <c r="Z218"/>
      <c r="AA218"/>
      <c r="AB218"/>
      <c r="AC218"/>
      <c r="AD218"/>
    </row>
    <row r="219" spans="5:30" x14ac:dyDescent="0.2">
      <c r="E219"/>
      <c r="I219"/>
      <c r="J219" s="7"/>
      <c r="N219" s="7"/>
      <c r="Q219" s="7"/>
      <c r="R219"/>
      <c r="S219"/>
      <c r="T219"/>
      <c r="U219"/>
      <c r="V219"/>
      <c r="W219"/>
      <c r="X219"/>
      <c r="Y219"/>
      <c r="Z219"/>
      <c r="AA219"/>
      <c r="AB219"/>
      <c r="AC219"/>
      <c r="AD219"/>
    </row>
    <row r="220" spans="5:30" x14ac:dyDescent="0.2">
      <c r="E220"/>
      <c r="I220"/>
      <c r="J220" s="7"/>
      <c r="N220" s="7"/>
      <c r="Q220" s="7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5:30" x14ac:dyDescent="0.2">
      <c r="E221"/>
      <c r="I221"/>
      <c r="J221" s="7"/>
      <c r="N221" s="7"/>
      <c r="Q221" s="7"/>
      <c r="R221"/>
      <c r="S221"/>
      <c r="T221"/>
      <c r="U221"/>
      <c r="V221"/>
      <c r="W221"/>
      <c r="X221"/>
      <c r="Y221"/>
      <c r="Z221"/>
      <c r="AA221"/>
      <c r="AB221"/>
      <c r="AC221"/>
      <c r="AD221"/>
    </row>
    <row r="222" spans="5:30" x14ac:dyDescent="0.2">
      <c r="E222"/>
      <c r="I222"/>
      <c r="J222" s="7"/>
      <c r="N222" s="7"/>
      <c r="Q222" s="7"/>
      <c r="R222"/>
      <c r="S222"/>
      <c r="T222"/>
      <c r="U222"/>
      <c r="V222"/>
      <c r="W222"/>
      <c r="X222"/>
      <c r="Y222"/>
      <c r="Z222"/>
      <c r="AA222"/>
      <c r="AB222"/>
      <c r="AC222"/>
      <c r="AD222"/>
    </row>
    <row r="223" spans="5:30" x14ac:dyDescent="0.2">
      <c r="E223"/>
      <c r="I223"/>
      <c r="J223" s="7"/>
      <c r="N223" s="7"/>
      <c r="Q223" s="7"/>
      <c r="R223"/>
      <c r="S223"/>
      <c r="T223"/>
      <c r="U223"/>
      <c r="V223"/>
      <c r="W223"/>
      <c r="X223"/>
      <c r="Y223"/>
      <c r="Z223"/>
      <c r="AA223"/>
      <c r="AB223"/>
      <c r="AC223"/>
      <c r="AD223"/>
    </row>
    <row r="224" spans="5:30" x14ac:dyDescent="0.2">
      <c r="E224"/>
      <c r="I224"/>
      <c r="J224" s="7"/>
      <c r="N224" s="7"/>
      <c r="Q224" s="7"/>
      <c r="R224"/>
      <c r="S224"/>
      <c r="T224"/>
      <c r="U224"/>
      <c r="V224"/>
      <c r="W224"/>
      <c r="X224"/>
      <c r="Y224"/>
      <c r="Z224"/>
      <c r="AA224"/>
      <c r="AB224"/>
      <c r="AC224"/>
      <c r="AD224"/>
    </row>
    <row r="225" spans="5:30" x14ac:dyDescent="0.2">
      <c r="E225"/>
      <c r="I225"/>
      <c r="J225" s="7"/>
      <c r="N225" s="7"/>
      <c r="Q225" s="7"/>
      <c r="R225"/>
      <c r="S225"/>
      <c r="T225"/>
      <c r="U225"/>
      <c r="V225"/>
      <c r="W225"/>
      <c r="X225"/>
      <c r="Y225"/>
      <c r="Z225"/>
      <c r="AA225"/>
      <c r="AB225"/>
      <c r="AC225"/>
      <c r="AD225"/>
    </row>
    <row r="226" spans="5:30" x14ac:dyDescent="0.2">
      <c r="E226"/>
      <c r="I226"/>
      <c r="J226" s="7"/>
      <c r="N226" s="7"/>
      <c r="Q226" s="7"/>
      <c r="R226"/>
      <c r="S226"/>
      <c r="T226"/>
      <c r="U226"/>
      <c r="V226"/>
      <c r="W226"/>
      <c r="X226"/>
      <c r="Y226"/>
      <c r="Z226"/>
      <c r="AA226"/>
      <c r="AB226"/>
      <c r="AC226"/>
      <c r="AD226"/>
    </row>
    <row r="227" spans="5:30" x14ac:dyDescent="0.2">
      <c r="E227"/>
      <c r="I227"/>
      <c r="J227" s="7"/>
      <c r="N227" s="7"/>
      <c r="Q227" s="7"/>
      <c r="R227"/>
      <c r="S227"/>
      <c r="T227"/>
      <c r="U227"/>
      <c r="V227"/>
      <c r="W227"/>
      <c r="X227"/>
      <c r="Y227"/>
      <c r="Z227"/>
      <c r="AA227"/>
      <c r="AB227"/>
      <c r="AC227"/>
      <c r="AD227"/>
    </row>
    <row r="228" spans="5:30" x14ac:dyDescent="0.2">
      <c r="E228"/>
      <c r="I228"/>
      <c r="J228" s="7"/>
      <c r="N228" s="7"/>
      <c r="Q228" s="7"/>
      <c r="R228"/>
      <c r="S228"/>
      <c r="T228"/>
      <c r="U228"/>
      <c r="V228"/>
      <c r="W228"/>
      <c r="X228"/>
      <c r="Y228"/>
      <c r="Z228"/>
      <c r="AA228"/>
      <c r="AB228"/>
      <c r="AC228"/>
      <c r="AD228"/>
    </row>
    <row r="229" spans="5:30" x14ac:dyDescent="0.2">
      <c r="E229"/>
      <c r="I229"/>
      <c r="J229" s="7"/>
      <c r="N229" s="7"/>
      <c r="Q229" s="7"/>
      <c r="R229"/>
      <c r="S229"/>
      <c r="T229"/>
      <c r="U229"/>
      <c r="V229"/>
      <c r="W229"/>
      <c r="X229"/>
      <c r="Y229"/>
      <c r="Z229"/>
      <c r="AA229"/>
      <c r="AB229"/>
      <c r="AC229"/>
      <c r="AD229"/>
    </row>
    <row r="230" spans="5:30" x14ac:dyDescent="0.2">
      <c r="E230"/>
      <c r="I230"/>
      <c r="J230" s="7"/>
      <c r="N230" s="7"/>
      <c r="Q230" s="7"/>
      <c r="R230"/>
      <c r="S230"/>
      <c r="T230"/>
      <c r="U230"/>
      <c r="V230"/>
      <c r="W230"/>
      <c r="X230"/>
      <c r="Y230"/>
      <c r="Z230"/>
      <c r="AA230"/>
      <c r="AB230"/>
      <c r="AC230"/>
      <c r="AD230"/>
    </row>
    <row r="231" spans="5:30" x14ac:dyDescent="0.2">
      <c r="E231"/>
      <c r="I231"/>
      <c r="J231" s="7"/>
      <c r="N231" s="7"/>
      <c r="Q231" s="7"/>
      <c r="R231"/>
      <c r="S231"/>
      <c r="T231"/>
      <c r="U231"/>
      <c r="V231"/>
      <c r="W231"/>
      <c r="X231"/>
      <c r="Y231"/>
      <c r="Z231"/>
      <c r="AA231"/>
      <c r="AB231"/>
      <c r="AC231"/>
      <c r="AD231"/>
    </row>
    <row r="232" spans="5:30" x14ac:dyDescent="0.2">
      <c r="E232"/>
      <c r="I232"/>
      <c r="J232" s="7"/>
      <c r="N232" s="7"/>
      <c r="Q232" s="7"/>
      <c r="R232"/>
      <c r="S232"/>
      <c r="T232"/>
      <c r="U232"/>
      <c r="V232"/>
      <c r="W232"/>
      <c r="X232"/>
      <c r="Y232"/>
      <c r="Z232"/>
      <c r="AA232"/>
      <c r="AB232"/>
      <c r="AC232"/>
      <c r="AD232"/>
    </row>
    <row r="233" spans="5:30" x14ac:dyDescent="0.2">
      <c r="E233"/>
      <c r="I233"/>
      <c r="J233" s="7"/>
      <c r="N233" s="7"/>
      <c r="Q233" s="7"/>
      <c r="R233"/>
      <c r="S233"/>
      <c r="T233"/>
      <c r="U233"/>
      <c r="V233"/>
      <c r="W233"/>
      <c r="X233"/>
      <c r="Y233"/>
      <c r="Z233"/>
      <c r="AA233"/>
      <c r="AB233"/>
      <c r="AC233"/>
      <c r="AD233"/>
    </row>
    <row r="234" spans="5:30" x14ac:dyDescent="0.2">
      <c r="E234"/>
      <c r="I234"/>
      <c r="J234" s="7"/>
      <c r="N234" s="7"/>
      <c r="Q234" s="7"/>
      <c r="R234"/>
      <c r="S234"/>
      <c r="T234"/>
      <c r="U234"/>
      <c r="V234"/>
      <c r="W234"/>
      <c r="X234"/>
      <c r="Y234"/>
      <c r="Z234"/>
      <c r="AA234"/>
      <c r="AB234"/>
      <c r="AC234"/>
      <c r="AD234"/>
    </row>
    <row r="235" spans="5:30" x14ac:dyDescent="0.2">
      <c r="E235"/>
      <c r="I235"/>
      <c r="J235" s="7"/>
      <c r="N235" s="7"/>
      <c r="Q235" s="7"/>
      <c r="R235"/>
      <c r="S235"/>
      <c r="T235"/>
      <c r="U235"/>
      <c r="V235"/>
      <c r="W235"/>
      <c r="X235"/>
      <c r="Y235"/>
      <c r="Z235"/>
      <c r="AA235"/>
      <c r="AB235"/>
      <c r="AC235"/>
      <c r="AD235"/>
    </row>
    <row r="236" spans="5:30" x14ac:dyDescent="0.2">
      <c r="E236"/>
      <c r="I236"/>
      <c r="J236" s="7"/>
      <c r="N236" s="7"/>
      <c r="Q236" s="7"/>
      <c r="R236"/>
      <c r="S236"/>
      <c r="T236"/>
      <c r="U236"/>
      <c r="V236"/>
      <c r="W236"/>
      <c r="X236"/>
      <c r="Y236"/>
      <c r="Z236"/>
      <c r="AA236"/>
      <c r="AB236"/>
      <c r="AC236"/>
      <c r="AD236"/>
    </row>
    <row r="237" spans="5:30" x14ac:dyDescent="0.2">
      <c r="E237"/>
      <c r="I237"/>
      <c r="J237" s="7"/>
      <c r="N237" s="7"/>
      <c r="Q237" s="7"/>
      <c r="R237"/>
      <c r="S237"/>
      <c r="T237"/>
      <c r="U237"/>
      <c r="V237"/>
      <c r="W237"/>
      <c r="X237"/>
      <c r="Y237"/>
      <c r="Z237"/>
      <c r="AA237"/>
      <c r="AB237"/>
      <c r="AC237"/>
      <c r="AD237"/>
    </row>
    <row r="238" spans="5:30" x14ac:dyDescent="0.2">
      <c r="E238"/>
      <c r="I238"/>
      <c r="J238" s="7"/>
      <c r="N238" s="7"/>
      <c r="Q238" s="7"/>
      <c r="R238"/>
      <c r="S238"/>
      <c r="T238"/>
      <c r="U238"/>
      <c r="V238"/>
      <c r="W238"/>
      <c r="X238"/>
      <c r="Y238"/>
      <c r="Z238"/>
      <c r="AA238"/>
      <c r="AB238"/>
      <c r="AC238"/>
      <c r="AD238"/>
    </row>
    <row r="239" spans="5:30" x14ac:dyDescent="0.2">
      <c r="E239"/>
      <c r="I239"/>
      <c r="J239" s="7"/>
      <c r="N239" s="7"/>
      <c r="Q239" s="7"/>
      <c r="R239"/>
      <c r="S239"/>
      <c r="T239"/>
      <c r="U239"/>
      <c r="V239"/>
      <c r="W239"/>
      <c r="X239"/>
      <c r="Y239"/>
      <c r="Z239"/>
      <c r="AA239"/>
      <c r="AB239"/>
      <c r="AC239"/>
      <c r="AD239"/>
    </row>
    <row r="240" spans="5:30" x14ac:dyDescent="0.2">
      <c r="E240"/>
      <c r="I240"/>
      <c r="J240" s="7"/>
      <c r="N240" s="7"/>
      <c r="Q240" s="7"/>
      <c r="R240"/>
      <c r="S240"/>
      <c r="T240"/>
      <c r="U240"/>
      <c r="V240"/>
      <c r="W240"/>
      <c r="X240"/>
      <c r="Y240"/>
      <c r="Z240"/>
      <c r="AA240"/>
      <c r="AB240"/>
      <c r="AC240"/>
      <c r="AD240"/>
    </row>
    <row r="241" spans="5:30" x14ac:dyDescent="0.2">
      <c r="E241"/>
      <c r="I241"/>
      <c r="J241" s="7"/>
      <c r="N241" s="7"/>
      <c r="Q241" s="7"/>
      <c r="R241"/>
      <c r="S241"/>
      <c r="T241"/>
      <c r="U241"/>
      <c r="V241"/>
      <c r="W241"/>
      <c r="X241"/>
      <c r="Y241"/>
      <c r="Z241"/>
      <c r="AA241"/>
      <c r="AB241"/>
      <c r="AC241"/>
      <c r="AD241"/>
    </row>
    <row r="242" spans="5:30" x14ac:dyDescent="0.2">
      <c r="E242"/>
      <c r="I242"/>
      <c r="J242" s="7"/>
      <c r="N242" s="7"/>
      <c r="Q242" s="7"/>
      <c r="R242"/>
      <c r="S242"/>
      <c r="T242"/>
      <c r="U242"/>
      <c r="V242"/>
      <c r="W242"/>
      <c r="X242"/>
      <c r="Y242"/>
      <c r="Z242"/>
      <c r="AA242"/>
      <c r="AB242"/>
      <c r="AC242"/>
      <c r="AD242"/>
    </row>
    <row r="243" spans="5:30" x14ac:dyDescent="0.2">
      <c r="E243"/>
      <c r="I243"/>
      <c r="J243" s="7"/>
      <c r="N243" s="7"/>
      <c r="Q243" s="7"/>
      <c r="R243"/>
      <c r="S243"/>
      <c r="T243"/>
      <c r="U243"/>
      <c r="V243"/>
      <c r="W243"/>
      <c r="X243"/>
      <c r="Y243"/>
      <c r="Z243"/>
      <c r="AA243"/>
      <c r="AB243"/>
      <c r="AC243"/>
      <c r="AD243"/>
    </row>
    <row r="244" spans="5:30" x14ac:dyDescent="0.2">
      <c r="E244"/>
      <c r="I244"/>
      <c r="J244" s="7"/>
      <c r="N244" s="7"/>
      <c r="Q244" s="7"/>
      <c r="R244"/>
      <c r="S244"/>
      <c r="T244"/>
      <c r="U244"/>
      <c r="V244"/>
      <c r="W244"/>
      <c r="X244"/>
      <c r="Y244"/>
      <c r="Z244"/>
      <c r="AA244"/>
      <c r="AB244"/>
      <c r="AC244"/>
      <c r="AD244"/>
    </row>
    <row r="245" spans="5:30" x14ac:dyDescent="0.2">
      <c r="E245"/>
      <c r="I245"/>
      <c r="J245" s="7"/>
      <c r="N245" s="7"/>
      <c r="Q245" s="7"/>
      <c r="R245"/>
      <c r="S245"/>
      <c r="T245"/>
      <c r="U245"/>
      <c r="V245"/>
      <c r="W245"/>
      <c r="X245"/>
      <c r="Y245"/>
      <c r="Z245"/>
      <c r="AA245"/>
      <c r="AB245"/>
      <c r="AC245"/>
      <c r="AD245"/>
    </row>
    <row r="246" spans="5:30" x14ac:dyDescent="0.2">
      <c r="E246"/>
      <c r="I246"/>
      <c r="J246" s="7"/>
      <c r="N246" s="7"/>
      <c r="Q246" s="7"/>
      <c r="R246"/>
      <c r="S246"/>
      <c r="T246"/>
      <c r="U246"/>
      <c r="V246"/>
      <c r="W246"/>
      <c r="X246"/>
      <c r="Y246"/>
      <c r="Z246"/>
      <c r="AA246"/>
      <c r="AB246"/>
      <c r="AC246"/>
      <c r="AD246"/>
    </row>
    <row r="247" spans="5:30" x14ac:dyDescent="0.2">
      <c r="E247"/>
      <c r="I247"/>
      <c r="J247" s="7"/>
      <c r="N247" s="7"/>
      <c r="Q247" s="7"/>
      <c r="R247"/>
      <c r="S247"/>
      <c r="T247"/>
      <c r="U247"/>
      <c r="V247"/>
      <c r="W247"/>
      <c r="X247"/>
      <c r="Y247"/>
      <c r="Z247"/>
      <c r="AA247"/>
      <c r="AB247"/>
      <c r="AC247"/>
      <c r="AD247"/>
    </row>
    <row r="248" spans="5:30" x14ac:dyDescent="0.2">
      <c r="E248"/>
      <c r="I248"/>
      <c r="J248" s="7"/>
      <c r="N248" s="7"/>
      <c r="Q248" s="7"/>
      <c r="R248"/>
      <c r="S248"/>
      <c r="T248"/>
      <c r="U248"/>
      <c r="V248"/>
      <c r="W248"/>
      <c r="X248"/>
      <c r="Y248"/>
      <c r="Z248"/>
      <c r="AA248"/>
      <c r="AB248"/>
      <c r="AC248"/>
      <c r="AD248"/>
    </row>
    <row r="249" spans="5:30" x14ac:dyDescent="0.2">
      <c r="E249"/>
      <c r="I249"/>
      <c r="J249" s="7"/>
      <c r="N249" s="7"/>
      <c r="Q249" s="7"/>
      <c r="R249"/>
      <c r="S249"/>
      <c r="T249"/>
      <c r="U249"/>
      <c r="V249"/>
      <c r="W249"/>
      <c r="X249"/>
      <c r="Y249"/>
      <c r="Z249"/>
      <c r="AA249"/>
      <c r="AB249"/>
      <c r="AC249"/>
      <c r="AD249"/>
    </row>
    <row r="250" spans="5:30" x14ac:dyDescent="0.2">
      <c r="E250"/>
      <c r="I250"/>
      <c r="J250" s="7"/>
      <c r="N250" s="7"/>
      <c r="Q250" s="7"/>
      <c r="R250"/>
      <c r="S250"/>
      <c r="T250"/>
      <c r="U250"/>
      <c r="V250"/>
      <c r="W250"/>
      <c r="X250"/>
      <c r="Y250"/>
      <c r="Z250"/>
      <c r="AA250"/>
      <c r="AB250"/>
      <c r="AC250"/>
      <c r="AD250"/>
    </row>
    <row r="251" spans="5:30" x14ac:dyDescent="0.2">
      <c r="E251"/>
      <c r="I251"/>
      <c r="J251" s="7"/>
      <c r="N251" s="7"/>
      <c r="Q251" s="7"/>
      <c r="R251"/>
      <c r="S251"/>
      <c r="T251"/>
      <c r="U251"/>
      <c r="V251"/>
      <c r="W251"/>
      <c r="X251"/>
      <c r="Y251"/>
      <c r="Z251"/>
      <c r="AA251"/>
      <c r="AB251"/>
      <c r="AC251"/>
      <c r="AD251"/>
    </row>
    <row r="252" spans="5:30" x14ac:dyDescent="0.2">
      <c r="E252"/>
      <c r="I252"/>
      <c r="J252" s="7"/>
      <c r="N252" s="7"/>
      <c r="Q252" s="7"/>
      <c r="R252"/>
      <c r="S252"/>
      <c r="T252"/>
      <c r="U252"/>
      <c r="V252"/>
      <c r="W252"/>
      <c r="X252"/>
      <c r="Y252"/>
      <c r="Z252"/>
      <c r="AA252"/>
      <c r="AB252"/>
      <c r="AC252"/>
      <c r="AD252"/>
    </row>
    <row r="253" spans="5:30" x14ac:dyDescent="0.2">
      <c r="E253"/>
      <c r="I253"/>
      <c r="J253" s="7"/>
      <c r="N253" s="7"/>
      <c r="Q253" s="7"/>
      <c r="R253"/>
      <c r="S253"/>
      <c r="T253"/>
      <c r="U253"/>
      <c r="V253"/>
      <c r="W253"/>
      <c r="X253"/>
      <c r="Y253"/>
      <c r="Z253"/>
      <c r="AA253"/>
      <c r="AB253"/>
      <c r="AC253"/>
      <c r="AD253"/>
    </row>
    <row r="254" spans="5:30" x14ac:dyDescent="0.2">
      <c r="E254"/>
      <c r="I254"/>
      <c r="J254" s="7"/>
      <c r="N254" s="7"/>
      <c r="Q254" s="7"/>
      <c r="R254"/>
      <c r="S254"/>
      <c r="T254"/>
      <c r="U254"/>
      <c r="V254"/>
      <c r="W254"/>
      <c r="X254"/>
      <c r="Y254"/>
      <c r="Z254"/>
      <c r="AA254"/>
      <c r="AB254"/>
      <c r="AC254"/>
      <c r="AD254"/>
    </row>
    <row r="255" spans="5:30" x14ac:dyDescent="0.2">
      <c r="E255"/>
      <c r="I255"/>
      <c r="J255" s="7"/>
      <c r="N255" s="7"/>
      <c r="Q255" s="7"/>
      <c r="R255"/>
      <c r="S255"/>
      <c r="T255"/>
      <c r="U255"/>
      <c r="V255"/>
      <c r="W255"/>
      <c r="X255"/>
      <c r="Y255"/>
      <c r="Z255"/>
      <c r="AA255"/>
      <c r="AB255"/>
      <c r="AC255"/>
      <c r="AD255"/>
    </row>
    <row r="256" spans="5:30" x14ac:dyDescent="0.2">
      <c r="E256"/>
      <c r="I256"/>
      <c r="J256" s="7"/>
      <c r="N256" s="7"/>
      <c r="Q256" s="7"/>
      <c r="R256"/>
      <c r="S256"/>
      <c r="T256"/>
      <c r="U256"/>
      <c r="V256"/>
      <c r="W256"/>
      <c r="X256"/>
      <c r="Y256"/>
      <c r="Z256"/>
      <c r="AA256"/>
      <c r="AB256"/>
      <c r="AC256"/>
      <c r="AD256"/>
    </row>
    <row r="257" spans="5:30" x14ac:dyDescent="0.2">
      <c r="E257"/>
      <c r="I257"/>
      <c r="J257" s="7"/>
      <c r="N257" s="7"/>
      <c r="Q257" s="7"/>
      <c r="R257"/>
      <c r="S257"/>
      <c r="T257"/>
      <c r="U257"/>
      <c r="V257"/>
      <c r="W257"/>
      <c r="X257"/>
      <c r="Y257"/>
      <c r="Z257"/>
      <c r="AA257"/>
      <c r="AB257"/>
      <c r="AC257"/>
      <c r="AD257"/>
    </row>
    <row r="258" spans="5:30" x14ac:dyDescent="0.2">
      <c r="E258"/>
      <c r="I258"/>
      <c r="J258" s="7"/>
      <c r="N258" s="7"/>
      <c r="Q258" s="7"/>
      <c r="R258"/>
      <c r="S258"/>
      <c r="T258"/>
      <c r="U258"/>
      <c r="V258"/>
      <c r="W258"/>
      <c r="X258"/>
      <c r="Y258"/>
      <c r="Z258"/>
      <c r="AA258"/>
      <c r="AB258"/>
      <c r="AC258"/>
      <c r="AD258"/>
    </row>
    <row r="259" spans="5:30" x14ac:dyDescent="0.2">
      <c r="E259"/>
      <c r="I259"/>
      <c r="J259" s="7"/>
      <c r="N259" s="7"/>
      <c r="Q259" s="7"/>
      <c r="R259"/>
      <c r="S259"/>
      <c r="T259"/>
      <c r="U259"/>
      <c r="V259"/>
      <c r="W259"/>
      <c r="X259"/>
      <c r="Y259"/>
      <c r="Z259"/>
      <c r="AA259"/>
      <c r="AB259"/>
      <c r="AC259"/>
      <c r="AD259"/>
    </row>
    <row r="260" spans="5:30" x14ac:dyDescent="0.2">
      <c r="E260"/>
      <c r="I260"/>
      <c r="J260" s="7"/>
      <c r="N260" s="7"/>
      <c r="Q260" s="7"/>
      <c r="R260"/>
      <c r="S260"/>
      <c r="T260"/>
      <c r="U260"/>
      <c r="V260"/>
      <c r="W260"/>
      <c r="X260"/>
      <c r="Y260"/>
      <c r="Z260"/>
      <c r="AA260"/>
      <c r="AB260"/>
      <c r="AC260"/>
      <c r="AD260"/>
    </row>
    <row r="261" spans="5:30" x14ac:dyDescent="0.2">
      <c r="E261"/>
      <c r="I261"/>
      <c r="J261" s="7"/>
      <c r="N261" s="7"/>
      <c r="Q261" s="7"/>
      <c r="R261"/>
      <c r="S261"/>
      <c r="T261"/>
      <c r="U261"/>
      <c r="V261"/>
      <c r="W261"/>
      <c r="X261"/>
      <c r="Y261"/>
      <c r="Z261"/>
      <c r="AA261"/>
      <c r="AB261"/>
      <c r="AC261"/>
      <c r="AD261"/>
    </row>
    <row r="262" spans="5:30" x14ac:dyDescent="0.2">
      <c r="E262"/>
      <c r="I262"/>
      <c r="J262" s="7"/>
      <c r="N262" s="7"/>
      <c r="Q262" s="7"/>
      <c r="R262"/>
      <c r="S262"/>
      <c r="T262"/>
      <c r="U262"/>
      <c r="V262"/>
      <c r="W262"/>
      <c r="X262"/>
      <c r="Y262"/>
      <c r="Z262"/>
      <c r="AA262"/>
      <c r="AB262"/>
      <c r="AC262"/>
      <c r="AD262"/>
    </row>
    <row r="263" spans="5:30" x14ac:dyDescent="0.2">
      <c r="E263"/>
      <c r="I263"/>
      <c r="J263" s="7"/>
      <c r="N263" s="7"/>
      <c r="Q263" s="7"/>
      <c r="R263"/>
      <c r="S263"/>
      <c r="T263"/>
      <c r="U263"/>
      <c r="V263"/>
      <c r="W263"/>
      <c r="X263"/>
      <c r="Y263"/>
      <c r="Z263"/>
      <c r="AA263"/>
      <c r="AB263"/>
      <c r="AC263"/>
      <c r="AD263"/>
    </row>
    <row r="264" spans="5:30" x14ac:dyDescent="0.2">
      <c r="E264"/>
      <c r="I264"/>
      <c r="J264" s="7"/>
      <c r="N264" s="7"/>
      <c r="Q264" s="7"/>
      <c r="R264"/>
      <c r="S264"/>
      <c r="T264"/>
      <c r="U264"/>
      <c r="V264"/>
      <c r="W264"/>
      <c r="X264"/>
      <c r="Y264"/>
      <c r="Z264"/>
      <c r="AA264"/>
      <c r="AB264"/>
      <c r="AC264"/>
      <c r="AD264"/>
    </row>
    <row r="265" spans="5:30" x14ac:dyDescent="0.2">
      <c r="E265"/>
      <c r="I265"/>
      <c r="J265" s="7"/>
      <c r="N265" s="7"/>
      <c r="Q265" s="7"/>
      <c r="R265"/>
      <c r="S265"/>
      <c r="T265"/>
      <c r="U265"/>
      <c r="V265"/>
      <c r="W265"/>
      <c r="X265"/>
      <c r="Y265"/>
      <c r="Z265"/>
      <c r="AA265"/>
      <c r="AB265"/>
      <c r="AC265"/>
      <c r="AD265"/>
    </row>
    <row r="266" spans="5:30" x14ac:dyDescent="0.2">
      <c r="E266"/>
      <c r="I266"/>
      <c r="J266" s="7"/>
      <c r="N266" s="7"/>
      <c r="Q266" s="7"/>
      <c r="R266"/>
      <c r="S266"/>
      <c r="T266"/>
      <c r="U266"/>
      <c r="V266"/>
      <c r="W266"/>
      <c r="X266"/>
      <c r="Y266"/>
      <c r="Z266"/>
      <c r="AA266"/>
      <c r="AB266"/>
      <c r="AC266"/>
      <c r="AD266"/>
    </row>
    <row r="267" spans="5:30" x14ac:dyDescent="0.2">
      <c r="E267"/>
      <c r="I267"/>
      <c r="J267" s="7"/>
      <c r="N267" s="7"/>
      <c r="Q267" s="7"/>
      <c r="R267"/>
      <c r="S267"/>
      <c r="T267"/>
      <c r="U267"/>
      <c r="V267"/>
      <c r="W267"/>
      <c r="X267"/>
      <c r="Y267"/>
      <c r="Z267"/>
      <c r="AA267"/>
      <c r="AB267"/>
      <c r="AC267"/>
      <c r="AD267"/>
    </row>
    <row r="268" spans="5:30" x14ac:dyDescent="0.2">
      <c r="E268"/>
      <c r="I268"/>
      <c r="J268" s="7"/>
      <c r="N268" s="7"/>
      <c r="Q268" s="7"/>
      <c r="R268"/>
      <c r="S268"/>
      <c r="T268"/>
      <c r="U268"/>
      <c r="V268"/>
      <c r="W268"/>
      <c r="X268"/>
      <c r="Y268"/>
      <c r="Z268"/>
      <c r="AA268"/>
      <c r="AB268"/>
      <c r="AC268"/>
      <c r="AD268"/>
    </row>
    <row r="269" spans="5:30" x14ac:dyDescent="0.2">
      <c r="E269"/>
      <c r="I269"/>
      <c r="J269" s="7"/>
      <c r="N269" s="7"/>
      <c r="Q269" s="7"/>
      <c r="R269"/>
      <c r="S269"/>
      <c r="T269"/>
      <c r="U269"/>
      <c r="V269"/>
      <c r="W269"/>
      <c r="X269"/>
      <c r="Y269"/>
      <c r="Z269"/>
      <c r="AA269"/>
      <c r="AB269"/>
      <c r="AC269"/>
      <c r="AD269"/>
    </row>
    <row r="270" spans="5:30" x14ac:dyDescent="0.2">
      <c r="E270"/>
      <c r="I270"/>
      <c r="J270" s="7"/>
      <c r="N270" s="7"/>
      <c r="Q270" s="7"/>
      <c r="R270"/>
      <c r="S270"/>
      <c r="T270"/>
      <c r="U270"/>
      <c r="V270"/>
      <c r="W270"/>
      <c r="X270"/>
      <c r="Y270"/>
      <c r="Z270"/>
      <c r="AA270"/>
      <c r="AB270"/>
      <c r="AC270"/>
      <c r="AD270"/>
    </row>
    <row r="271" spans="5:30" x14ac:dyDescent="0.2">
      <c r="E271"/>
      <c r="I271"/>
      <c r="J271" s="7"/>
      <c r="N271" s="7"/>
      <c r="Q271" s="7"/>
      <c r="R271"/>
      <c r="S271"/>
      <c r="T271"/>
      <c r="U271"/>
      <c r="V271"/>
      <c r="W271"/>
      <c r="X271"/>
      <c r="Y271"/>
      <c r="Z271"/>
      <c r="AA271"/>
      <c r="AB271"/>
      <c r="AC271"/>
      <c r="AD271"/>
    </row>
    <row r="272" spans="5:30" x14ac:dyDescent="0.2">
      <c r="E272"/>
      <c r="I272"/>
      <c r="J272" s="7"/>
      <c r="N272" s="7"/>
      <c r="Q272" s="7"/>
      <c r="R272"/>
      <c r="S272"/>
      <c r="T272"/>
      <c r="U272"/>
      <c r="V272"/>
      <c r="W272"/>
      <c r="X272"/>
      <c r="Y272"/>
      <c r="Z272"/>
      <c r="AA272"/>
      <c r="AB272"/>
      <c r="AC272"/>
      <c r="AD272"/>
    </row>
    <row r="273" spans="5:30" x14ac:dyDescent="0.2">
      <c r="E273"/>
      <c r="I273"/>
      <c r="J273" s="7"/>
      <c r="N273" s="7"/>
      <c r="Q273" s="7"/>
      <c r="R273"/>
      <c r="S273"/>
      <c r="T273"/>
      <c r="U273"/>
      <c r="V273"/>
      <c r="W273"/>
      <c r="X273"/>
      <c r="Y273"/>
      <c r="Z273"/>
      <c r="AA273"/>
      <c r="AB273"/>
      <c r="AC273"/>
      <c r="AD273"/>
    </row>
    <row r="274" spans="5:30" x14ac:dyDescent="0.2">
      <c r="E274"/>
      <c r="I274"/>
      <c r="J274" s="7"/>
      <c r="N274" s="7"/>
      <c r="Q274" s="7"/>
      <c r="R274"/>
      <c r="S274"/>
      <c r="T274"/>
      <c r="U274"/>
      <c r="V274"/>
      <c r="W274"/>
      <c r="X274"/>
      <c r="Y274"/>
      <c r="Z274"/>
      <c r="AA274"/>
      <c r="AB274"/>
      <c r="AC274"/>
      <c r="AD274"/>
    </row>
    <row r="275" spans="5:30" x14ac:dyDescent="0.2">
      <c r="E275"/>
      <c r="I275"/>
      <c r="J275" s="7"/>
      <c r="N275" s="7"/>
      <c r="Q275" s="7"/>
      <c r="R275"/>
      <c r="S275"/>
      <c r="T275"/>
      <c r="U275"/>
      <c r="V275"/>
      <c r="W275"/>
      <c r="X275"/>
      <c r="Y275"/>
      <c r="Z275"/>
      <c r="AA275"/>
      <c r="AB275"/>
      <c r="AC275"/>
      <c r="AD275"/>
    </row>
    <row r="276" spans="5:30" x14ac:dyDescent="0.2">
      <c r="E276"/>
      <c r="I276"/>
      <c r="J276" s="7"/>
      <c r="N276" s="7"/>
      <c r="Q276" s="7"/>
      <c r="R276"/>
      <c r="S276"/>
      <c r="T276"/>
      <c r="U276"/>
      <c r="V276"/>
      <c r="W276"/>
      <c r="X276"/>
      <c r="Y276"/>
      <c r="Z276"/>
      <c r="AA276"/>
      <c r="AB276"/>
      <c r="AC276"/>
      <c r="AD276"/>
    </row>
    <row r="277" spans="5:30" x14ac:dyDescent="0.2">
      <c r="E277"/>
      <c r="I277"/>
      <c r="J277" s="7"/>
      <c r="N277" s="7"/>
      <c r="Q277" s="7"/>
      <c r="R277"/>
      <c r="S277"/>
      <c r="T277"/>
      <c r="U277"/>
      <c r="V277"/>
      <c r="W277"/>
      <c r="X277"/>
      <c r="Y277"/>
      <c r="Z277"/>
      <c r="AA277"/>
      <c r="AB277"/>
      <c r="AC277"/>
      <c r="AD277"/>
    </row>
    <row r="278" spans="5:30" x14ac:dyDescent="0.2">
      <c r="E278"/>
      <c r="I278"/>
      <c r="J278" s="7"/>
      <c r="N278" s="7"/>
      <c r="Q278" s="7"/>
      <c r="R278"/>
      <c r="S278"/>
      <c r="T278"/>
      <c r="U278"/>
      <c r="V278"/>
      <c r="W278"/>
      <c r="X278"/>
      <c r="Y278"/>
      <c r="Z278"/>
      <c r="AA278"/>
      <c r="AB278"/>
      <c r="AC278"/>
      <c r="AD278"/>
    </row>
    <row r="279" spans="5:30" x14ac:dyDescent="0.2">
      <c r="E279"/>
      <c r="I279"/>
      <c r="J279" s="7"/>
      <c r="N279" s="7"/>
      <c r="Q279" s="7"/>
      <c r="R279"/>
      <c r="S279"/>
      <c r="T279"/>
      <c r="U279"/>
      <c r="V279"/>
      <c r="W279"/>
      <c r="X279"/>
      <c r="Y279"/>
      <c r="Z279"/>
      <c r="AA279"/>
      <c r="AB279"/>
      <c r="AC279"/>
      <c r="AD279"/>
    </row>
    <row r="280" spans="5:30" x14ac:dyDescent="0.2">
      <c r="E280"/>
      <c r="I280"/>
      <c r="J280" s="7"/>
      <c r="N280" s="7"/>
      <c r="Q280" s="7"/>
      <c r="R280"/>
      <c r="S280"/>
      <c r="T280"/>
      <c r="U280"/>
      <c r="V280"/>
      <c r="W280"/>
      <c r="X280"/>
      <c r="Y280"/>
      <c r="Z280"/>
      <c r="AA280"/>
      <c r="AB280"/>
      <c r="AC280"/>
      <c r="AD280"/>
    </row>
    <row r="281" spans="5:30" x14ac:dyDescent="0.2">
      <c r="E281"/>
      <c r="I281"/>
      <c r="J281" s="7"/>
      <c r="N281" s="7"/>
      <c r="Q281" s="7"/>
      <c r="R281"/>
      <c r="S281"/>
      <c r="T281"/>
      <c r="U281"/>
      <c r="V281"/>
      <c r="W281"/>
      <c r="X281"/>
      <c r="Y281"/>
      <c r="Z281"/>
      <c r="AA281"/>
      <c r="AB281"/>
      <c r="AC281"/>
      <c r="AD281"/>
    </row>
    <row r="282" spans="5:30" x14ac:dyDescent="0.2">
      <c r="E282"/>
      <c r="I282"/>
      <c r="J282" s="7"/>
      <c r="N282" s="7"/>
      <c r="Q282" s="7"/>
      <c r="R282"/>
      <c r="S282"/>
      <c r="T282"/>
      <c r="U282"/>
      <c r="V282"/>
      <c r="W282"/>
      <c r="X282"/>
      <c r="Y282"/>
      <c r="Z282"/>
      <c r="AA282"/>
      <c r="AB282"/>
      <c r="AC282"/>
      <c r="AD282"/>
    </row>
    <row r="283" spans="5:30" x14ac:dyDescent="0.2">
      <c r="E283"/>
      <c r="I283"/>
      <c r="J283" s="7"/>
      <c r="N283" s="7"/>
      <c r="Q283" s="7"/>
      <c r="R283"/>
      <c r="S283"/>
      <c r="T283"/>
      <c r="U283"/>
      <c r="V283"/>
      <c r="W283"/>
      <c r="X283"/>
      <c r="Y283"/>
      <c r="Z283"/>
      <c r="AA283"/>
      <c r="AB283"/>
      <c r="AC283"/>
      <c r="AD283"/>
    </row>
    <row r="284" spans="5:30" x14ac:dyDescent="0.2">
      <c r="E284"/>
      <c r="I284"/>
      <c r="J284" s="7"/>
      <c r="N284" s="7"/>
      <c r="Q284" s="7"/>
      <c r="R284"/>
      <c r="S284"/>
      <c r="T284"/>
      <c r="U284"/>
      <c r="V284"/>
      <c r="W284"/>
      <c r="X284"/>
      <c r="Y284"/>
      <c r="Z284"/>
      <c r="AA284"/>
      <c r="AB284"/>
      <c r="AC284"/>
      <c r="AD284"/>
    </row>
    <row r="285" spans="5:30" x14ac:dyDescent="0.2">
      <c r="E285"/>
      <c r="I285"/>
      <c r="J285" s="7"/>
      <c r="N285" s="7"/>
      <c r="Q285" s="7"/>
      <c r="R285"/>
      <c r="S285"/>
      <c r="T285"/>
      <c r="U285"/>
      <c r="V285"/>
      <c r="W285"/>
      <c r="X285"/>
      <c r="Y285"/>
      <c r="Z285"/>
      <c r="AA285"/>
      <c r="AB285"/>
      <c r="AC285"/>
      <c r="AD285"/>
    </row>
    <row r="286" spans="5:30" x14ac:dyDescent="0.2">
      <c r="E286"/>
      <c r="I286"/>
      <c r="J286" s="7"/>
      <c r="N286" s="7"/>
      <c r="Q286" s="7"/>
      <c r="R286"/>
      <c r="S286"/>
      <c r="T286"/>
      <c r="U286"/>
      <c r="V286"/>
      <c r="W286"/>
      <c r="X286"/>
      <c r="Y286"/>
      <c r="Z286"/>
      <c r="AA286"/>
      <c r="AB286"/>
      <c r="AC286"/>
      <c r="AD286"/>
    </row>
    <row r="287" spans="5:30" x14ac:dyDescent="0.2">
      <c r="E287"/>
      <c r="I287"/>
      <c r="J287" s="7"/>
      <c r="N287" s="7"/>
      <c r="Q287" s="7"/>
      <c r="R287"/>
      <c r="S287"/>
      <c r="T287"/>
      <c r="U287"/>
      <c r="V287"/>
      <c r="W287"/>
      <c r="X287"/>
      <c r="Y287"/>
      <c r="Z287"/>
      <c r="AA287"/>
      <c r="AB287"/>
      <c r="AC287"/>
      <c r="AD287"/>
    </row>
    <row r="288" spans="5:30" x14ac:dyDescent="0.2">
      <c r="E288"/>
      <c r="I288"/>
      <c r="J288" s="7"/>
      <c r="N288" s="7"/>
      <c r="Q288" s="7"/>
      <c r="R288"/>
      <c r="S288"/>
      <c r="T288"/>
      <c r="U288"/>
      <c r="V288"/>
      <c r="W288"/>
      <c r="X288"/>
      <c r="Y288"/>
      <c r="Z288"/>
      <c r="AA288"/>
      <c r="AB288"/>
      <c r="AC288"/>
      <c r="AD288"/>
    </row>
    <row r="289" spans="5:30" x14ac:dyDescent="0.2">
      <c r="E289"/>
      <c r="I289"/>
      <c r="J289" s="7"/>
      <c r="N289" s="7"/>
      <c r="Q289" s="7"/>
      <c r="R289"/>
      <c r="S289"/>
      <c r="T289"/>
      <c r="U289"/>
      <c r="V289"/>
      <c r="W289"/>
      <c r="X289"/>
      <c r="Y289"/>
      <c r="Z289"/>
      <c r="AA289"/>
      <c r="AB289"/>
      <c r="AC289"/>
      <c r="AD289"/>
    </row>
    <row r="290" spans="5:30" x14ac:dyDescent="0.2">
      <c r="E290"/>
      <c r="I290"/>
      <c r="J290" s="7"/>
      <c r="N290" s="7"/>
      <c r="Q290" s="7"/>
      <c r="R290"/>
      <c r="S290"/>
      <c r="T290"/>
      <c r="U290"/>
      <c r="V290"/>
      <c r="W290"/>
      <c r="X290"/>
      <c r="Y290"/>
      <c r="Z290"/>
      <c r="AA290"/>
      <c r="AB290"/>
      <c r="AC290"/>
      <c r="AD290"/>
    </row>
    <row r="291" spans="5:30" x14ac:dyDescent="0.2">
      <c r="E291"/>
      <c r="I291"/>
      <c r="J291" s="7"/>
      <c r="N291" s="7"/>
      <c r="Q291" s="7"/>
      <c r="R291"/>
      <c r="S291"/>
      <c r="T291"/>
      <c r="U291"/>
      <c r="V291"/>
      <c r="W291"/>
      <c r="X291"/>
      <c r="Y291"/>
      <c r="Z291"/>
      <c r="AA291"/>
      <c r="AB291"/>
      <c r="AC291"/>
      <c r="AD291"/>
    </row>
    <row r="292" spans="5:30" x14ac:dyDescent="0.2">
      <c r="E292"/>
      <c r="I292"/>
      <c r="J292" s="7"/>
      <c r="N292" s="7"/>
      <c r="Q292" s="7"/>
      <c r="R292"/>
      <c r="S292"/>
      <c r="T292"/>
      <c r="U292"/>
      <c r="V292"/>
      <c r="W292"/>
      <c r="X292"/>
      <c r="Y292"/>
      <c r="Z292"/>
      <c r="AA292"/>
      <c r="AB292"/>
      <c r="AC292"/>
      <c r="AD292"/>
    </row>
    <row r="293" spans="5:30" x14ac:dyDescent="0.2">
      <c r="E293"/>
      <c r="I293"/>
      <c r="J293" s="7"/>
      <c r="N293" s="7"/>
      <c r="Q293" s="7"/>
      <c r="R293"/>
      <c r="S293"/>
      <c r="T293"/>
      <c r="U293"/>
      <c r="V293"/>
      <c r="W293"/>
      <c r="X293"/>
      <c r="Y293"/>
      <c r="Z293"/>
      <c r="AA293"/>
      <c r="AB293"/>
      <c r="AC293"/>
      <c r="AD293"/>
    </row>
    <row r="294" spans="5:30" x14ac:dyDescent="0.2">
      <c r="E294"/>
      <c r="I294"/>
      <c r="J294" s="7"/>
      <c r="N294" s="7"/>
      <c r="Q294" s="7"/>
      <c r="R294"/>
      <c r="S294"/>
      <c r="T294"/>
      <c r="U294"/>
      <c r="V294"/>
      <c r="W294"/>
      <c r="X294"/>
      <c r="Y294"/>
      <c r="Z294"/>
      <c r="AA294"/>
      <c r="AB294"/>
      <c r="AC294"/>
      <c r="AD294"/>
    </row>
    <row r="295" spans="5:30" x14ac:dyDescent="0.2">
      <c r="E295"/>
      <c r="I295"/>
      <c r="J295" s="7"/>
      <c r="N295" s="7"/>
      <c r="Q295" s="7"/>
      <c r="R295"/>
      <c r="S295"/>
      <c r="T295"/>
      <c r="U295"/>
      <c r="V295"/>
      <c r="W295"/>
      <c r="X295"/>
      <c r="Y295"/>
      <c r="Z295"/>
      <c r="AA295"/>
      <c r="AB295"/>
      <c r="AC295"/>
      <c r="AD295"/>
    </row>
    <row r="296" spans="5:30" x14ac:dyDescent="0.2">
      <c r="E296"/>
      <c r="I296"/>
      <c r="J296" s="7"/>
      <c r="N296" s="7"/>
      <c r="Q296" s="7"/>
      <c r="R296"/>
      <c r="S296"/>
      <c r="T296"/>
      <c r="U296"/>
      <c r="V296"/>
      <c r="W296"/>
      <c r="X296"/>
      <c r="Y296"/>
      <c r="Z296"/>
      <c r="AA296"/>
      <c r="AB296"/>
      <c r="AC296"/>
      <c r="AD296"/>
    </row>
    <row r="297" spans="5:30" x14ac:dyDescent="0.2">
      <c r="E297"/>
      <c r="I297"/>
      <c r="J297" s="7"/>
      <c r="N297" s="7"/>
      <c r="Q297" s="7"/>
      <c r="R297"/>
      <c r="S297"/>
      <c r="T297"/>
      <c r="U297"/>
      <c r="V297"/>
      <c r="W297"/>
      <c r="X297"/>
      <c r="Y297"/>
      <c r="Z297"/>
      <c r="AA297"/>
      <c r="AB297"/>
      <c r="AC297"/>
      <c r="AD297"/>
    </row>
    <row r="298" spans="5:30" x14ac:dyDescent="0.2">
      <c r="E298"/>
      <c r="I298"/>
      <c r="J298" s="7"/>
      <c r="N298" s="7"/>
      <c r="Q298" s="7"/>
      <c r="R298"/>
      <c r="S298"/>
      <c r="T298"/>
      <c r="U298"/>
      <c r="V298"/>
      <c r="W298"/>
      <c r="X298"/>
      <c r="Y298"/>
      <c r="Z298"/>
      <c r="AA298"/>
      <c r="AB298"/>
      <c r="AC298"/>
      <c r="AD298"/>
    </row>
    <row r="299" spans="5:30" x14ac:dyDescent="0.2">
      <c r="E299"/>
      <c r="I299"/>
      <c r="J299" s="7"/>
      <c r="N299" s="7"/>
      <c r="Q299" s="7"/>
      <c r="R299"/>
      <c r="S299"/>
      <c r="T299"/>
      <c r="U299"/>
      <c r="V299"/>
      <c r="W299"/>
      <c r="X299"/>
      <c r="Y299"/>
      <c r="Z299"/>
      <c r="AA299"/>
      <c r="AB299"/>
      <c r="AC299"/>
      <c r="AD299"/>
    </row>
    <row r="300" spans="5:30" x14ac:dyDescent="0.2">
      <c r="E300"/>
      <c r="I300"/>
      <c r="J300" s="7"/>
      <c r="N300" s="7"/>
      <c r="Q300" s="7"/>
      <c r="R300"/>
      <c r="S300"/>
      <c r="T300"/>
      <c r="U300"/>
      <c r="V300"/>
      <c r="W300"/>
      <c r="X300"/>
      <c r="Y300"/>
      <c r="Z300"/>
      <c r="AA300"/>
      <c r="AB300"/>
      <c r="AC300"/>
      <c r="AD300"/>
    </row>
    <row r="301" spans="5:30" x14ac:dyDescent="0.2">
      <c r="E301"/>
      <c r="I301"/>
      <c r="J301" s="7"/>
      <c r="N301" s="7"/>
      <c r="Q301" s="7"/>
      <c r="R301"/>
      <c r="S301"/>
      <c r="T301"/>
      <c r="U301"/>
      <c r="V301"/>
      <c r="W301"/>
      <c r="X301"/>
      <c r="Y301"/>
      <c r="Z301"/>
      <c r="AA301"/>
      <c r="AB301"/>
      <c r="AC301"/>
      <c r="AD301"/>
    </row>
    <row r="302" spans="5:30" x14ac:dyDescent="0.2">
      <c r="E302"/>
      <c r="I302"/>
      <c r="J302" s="7"/>
      <c r="N302" s="7"/>
      <c r="Q302" s="7"/>
      <c r="R302"/>
      <c r="S302"/>
      <c r="T302"/>
      <c r="U302"/>
      <c r="V302"/>
      <c r="W302"/>
      <c r="X302"/>
      <c r="Y302"/>
      <c r="Z302"/>
      <c r="AA302"/>
      <c r="AB302"/>
      <c r="AC302"/>
      <c r="AD302"/>
    </row>
    <row r="303" spans="5:30" x14ac:dyDescent="0.2">
      <c r="E303"/>
      <c r="I303"/>
      <c r="J303" s="7"/>
      <c r="N303" s="7"/>
      <c r="Q303" s="7"/>
      <c r="R303"/>
      <c r="S303"/>
      <c r="T303"/>
      <c r="U303"/>
      <c r="V303"/>
      <c r="W303"/>
      <c r="X303"/>
      <c r="Y303"/>
      <c r="Z303"/>
      <c r="AA303"/>
      <c r="AB303"/>
      <c r="AC303"/>
      <c r="AD303"/>
    </row>
    <row r="304" spans="5:30" x14ac:dyDescent="0.2">
      <c r="E304"/>
      <c r="I304"/>
      <c r="J304" s="7"/>
      <c r="N304" s="7"/>
      <c r="Q304" s="7"/>
      <c r="R304"/>
      <c r="S304"/>
      <c r="T304"/>
      <c r="U304"/>
      <c r="V304"/>
      <c r="W304"/>
      <c r="X304"/>
      <c r="Y304"/>
      <c r="Z304"/>
      <c r="AA304"/>
      <c r="AB304"/>
      <c r="AC304"/>
      <c r="AD304"/>
    </row>
    <row r="305" spans="5:30" x14ac:dyDescent="0.2">
      <c r="E305"/>
      <c r="I305"/>
      <c r="J305" s="7"/>
      <c r="N305" s="7"/>
      <c r="Q305" s="7"/>
      <c r="R305"/>
      <c r="S305"/>
      <c r="T305"/>
      <c r="U305"/>
      <c r="V305"/>
      <c r="W305"/>
      <c r="X305"/>
      <c r="Y305"/>
      <c r="Z305"/>
      <c r="AA305"/>
      <c r="AB305"/>
      <c r="AC305"/>
      <c r="AD305"/>
    </row>
    <row r="306" spans="5:30" x14ac:dyDescent="0.2">
      <c r="E306"/>
      <c r="I306"/>
      <c r="J306" s="7"/>
      <c r="N306" s="7"/>
      <c r="Q306" s="7"/>
      <c r="R306"/>
      <c r="S306"/>
      <c r="T306"/>
      <c r="U306"/>
      <c r="V306"/>
      <c r="W306"/>
      <c r="X306"/>
      <c r="Y306"/>
      <c r="Z306"/>
      <c r="AA306"/>
      <c r="AB306"/>
      <c r="AC306"/>
      <c r="AD306"/>
    </row>
    <row r="307" spans="5:30" x14ac:dyDescent="0.2">
      <c r="E307"/>
      <c r="I307"/>
      <c r="J307" s="7"/>
      <c r="N307" s="7"/>
      <c r="Q307" s="7"/>
      <c r="R307"/>
      <c r="S307"/>
      <c r="T307"/>
      <c r="U307"/>
      <c r="V307"/>
      <c r="W307"/>
      <c r="X307"/>
      <c r="Y307"/>
      <c r="Z307"/>
      <c r="AA307"/>
      <c r="AB307"/>
      <c r="AC307"/>
      <c r="AD307"/>
    </row>
    <row r="308" spans="5:30" x14ac:dyDescent="0.2">
      <c r="E308"/>
      <c r="I308"/>
      <c r="J308" s="7"/>
      <c r="N308" s="7"/>
      <c r="Q308" s="7"/>
      <c r="R308"/>
      <c r="S308"/>
      <c r="T308"/>
      <c r="U308"/>
      <c r="V308"/>
      <c r="W308"/>
      <c r="X308"/>
      <c r="Y308"/>
      <c r="Z308"/>
      <c r="AA308"/>
      <c r="AB308"/>
      <c r="AC308"/>
      <c r="AD308"/>
    </row>
    <row r="309" spans="5:30" x14ac:dyDescent="0.2">
      <c r="E309"/>
      <c r="I309"/>
      <c r="J309" s="7"/>
      <c r="N309" s="7"/>
      <c r="Q309" s="7"/>
      <c r="R309"/>
      <c r="S309"/>
      <c r="T309"/>
      <c r="U309"/>
      <c r="V309"/>
      <c r="W309"/>
      <c r="X309"/>
      <c r="Y309"/>
      <c r="Z309"/>
      <c r="AA309"/>
      <c r="AB309"/>
      <c r="AC309"/>
      <c r="AD309"/>
    </row>
    <row r="310" spans="5:30" x14ac:dyDescent="0.2">
      <c r="E310"/>
      <c r="I310"/>
      <c r="J310" s="7"/>
      <c r="N310" s="7"/>
      <c r="Q310" s="7"/>
      <c r="R310"/>
      <c r="S310"/>
      <c r="T310"/>
      <c r="U310"/>
      <c r="V310"/>
      <c r="W310"/>
      <c r="X310"/>
      <c r="Y310"/>
      <c r="Z310"/>
      <c r="AA310"/>
      <c r="AB310"/>
      <c r="AC310"/>
      <c r="AD310"/>
    </row>
    <row r="311" spans="5:30" x14ac:dyDescent="0.2">
      <c r="E311"/>
      <c r="I311"/>
      <c r="J311" s="7"/>
      <c r="N311" s="7"/>
      <c r="Q311" s="7"/>
      <c r="R311"/>
      <c r="S311"/>
      <c r="T311"/>
      <c r="U311"/>
      <c r="V311"/>
      <c r="W311"/>
      <c r="X311"/>
      <c r="Y311"/>
      <c r="Z311"/>
      <c r="AA311"/>
      <c r="AB311"/>
      <c r="AC311"/>
      <c r="AD311"/>
    </row>
    <row r="312" spans="5:30" x14ac:dyDescent="0.2">
      <c r="E312"/>
      <c r="I312"/>
      <c r="J312" s="7"/>
      <c r="N312" s="7"/>
      <c r="Q312" s="7"/>
      <c r="R312"/>
      <c r="S312"/>
      <c r="T312"/>
      <c r="U312"/>
      <c r="V312"/>
      <c r="W312"/>
      <c r="X312"/>
      <c r="Y312"/>
      <c r="Z312"/>
      <c r="AA312"/>
      <c r="AB312"/>
      <c r="AC312"/>
      <c r="AD312"/>
    </row>
    <row r="313" spans="5:30" x14ac:dyDescent="0.2">
      <c r="E313"/>
      <c r="I313"/>
      <c r="J313" s="7"/>
      <c r="N313" s="7"/>
      <c r="Q313" s="7"/>
      <c r="R313"/>
      <c r="S313"/>
      <c r="T313"/>
      <c r="U313"/>
      <c r="V313"/>
      <c r="W313"/>
      <c r="X313"/>
      <c r="Y313"/>
      <c r="Z313"/>
      <c r="AA313"/>
      <c r="AB313"/>
      <c r="AC313"/>
      <c r="AD313"/>
    </row>
    <row r="314" spans="5:30" x14ac:dyDescent="0.2">
      <c r="E314"/>
      <c r="I314"/>
      <c r="J314" s="7"/>
      <c r="N314" s="7"/>
      <c r="Q314" s="7"/>
      <c r="R314"/>
      <c r="S314"/>
      <c r="T314"/>
      <c r="U314"/>
      <c r="V314"/>
      <c r="W314"/>
      <c r="X314"/>
      <c r="Y314"/>
      <c r="Z314"/>
      <c r="AA314"/>
      <c r="AB314"/>
      <c r="AC314"/>
      <c r="AD314"/>
    </row>
    <row r="315" spans="5:30" x14ac:dyDescent="0.2">
      <c r="E315"/>
      <c r="I315"/>
      <c r="J315" s="7"/>
      <c r="N315" s="7"/>
      <c r="Q315" s="7"/>
      <c r="R315"/>
      <c r="S315"/>
      <c r="T315"/>
      <c r="U315"/>
      <c r="V315"/>
      <c r="W315"/>
      <c r="X315"/>
      <c r="Y315"/>
      <c r="Z315"/>
      <c r="AA315"/>
      <c r="AB315"/>
      <c r="AC315"/>
      <c r="AD315"/>
    </row>
    <row r="316" spans="5:30" x14ac:dyDescent="0.2">
      <c r="E316"/>
      <c r="I316"/>
      <c r="J316" s="7"/>
      <c r="N316" s="7"/>
      <c r="Q316" s="7"/>
      <c r="R316"/>
      <c r="S316"/>
      <c r="T316"/>
      <c r="U316"/>
      <c r="V316"/>
      <c r="W316"/>
      <c r="X316"/>
      <c r="Y316"/>
      <c r="Z316"/>
      <c r="AA316"/>
      <c r="AB316"/>
      <c r="AC316"/>
      <c r="AD316"/>
    </row>
    <row r="317" spans="5:30" x14ac:dyDescent="0.2">
      <c r="E317"/>
      <c r="I317"/>
      <c r="J317" s="7"/>
      <c r="N317" s="7"/>
      <c r="Q317" s="7"/>
      <c r="R317"/>
      <c r="S317"/>
      <c r="T317"/>
      <c r="U317"/>
      <c r="V317"/>
      <c r="W317"/>
      <c r="X317"/>
      <c r="Y317"/>
      <c r="Z317"/>
      <c r="AA317"/>
      <c r="AB317"/>
      <c r="AC317"/>
      <c r="AD317"/>
    </row>
    <row r="318" spans="5:30" x14ac:dyDescent="0.2">
      <c r="E318"/>
      <c r="I318"/>
      <c r="J318" s="7"/>
      <c r="N318" s="7"/>
      <c r="Q318" s="7"/>
      <c r="R318"/>
      <c r="S318"/>
      <c r="T318"/>
      <c r="U318"/>
      <c r="V318"/>
      <c r="W318"/>
      <c r="X318"/>
      <c r="Y318"/>
      <c r="Z318"/>
      <c r="AA318"/>
      <c r="AB318"/>
      <c r="AC318"/>
      <c r="AD318"/>
    </row>
    <row r="319" spans="5:30" x14ac:dyDescent="0.2">
      <c r="E319"/>
      <c r="I319"/>
      <c r="J319" s="7"/>
      <c r="N319" s="7"/>
      <c r="Q319" s="7"/>
      <c r="R319"/>
      <c r="S319"/>
      <c r="T319"/>
      <c r="U319"/>
      <c r="V319"/>
      <c r="W319"/>
      <c r="X319"/>
      <c r="Y319"/>
      <c r="Z319"/>
      <c r="AA319"/>
      <c r="AB319"/>
      <c r="AC319"/>
      <c r="AD319"/>
    </row>
    <row r="320" spans="5:30" x14ac:dyDescent="0.2">
      <c r="E320"/>
      <c r="I320"/>
      <c r="J320" s="7"/>
      <c r="N320" s="7"/>
      <c r="Q320" s="7"/>
      <c r="R320"/>
      <c r="S320"/>
      <c r="T320"/>
      <c r="U320"/>
      <c r="V320"/>
      <c r="W320"/>
      <c r="X320"/>
      <c r="Y320"/>
      <c r="Z320"/>
      <c r="AA320"/>
      <c r="AB320"/>
      <c r="AC320"/>
      <c r="AD320"/>
    </row>
    <row r="321" spans="5:30" x14ac:dyDescent="0.2">
      <c r="E321"/>
      <c r="I321"/>
      <c r="J321" s="7"/>
      <c r="N321" s="7"/>
      <c r="Q321" s="7"/>
      <c r="R321"/>
      <c r="S321"/>
      <c r="T321"/>
      <c r="U321"/>
      <c r="V321"/>
      <c r="W321"/>
      <c r="X321"/>
      <c r="Y321"/>
      <c r="Z321"/>
      <c r="AA321"/>
      <c r="AB321"/>
      <c r="AC321"/>
      <c r="AD321"/>
    </row>
    <row r="322" spans="5:30" x14ac:dyDescent="0.2">
      <c r="E322"/>
      <c r="I322"/>
      <c r="J322" s="7"/>
      <c r="N322" s="7"/>
      <c r="Q322" s="7"/>
      <c r="R322"/>
      <c r="S322"/>
      <c r="T322"/>
      <c r="U322"/>
      <c r="V322"/>
      <c r="W322"/>
      <c r="X322"/>
      <c r="Y322"/>
      <c r="Z322"/>
      <c r="AA322"/>
      <c r="AB322"/>
      <c r="AC322"/>
      <c r="AD322"/>
    </row>
    <row r="323" spans="5:30" x14ac:dyDescent="0.2">
      <c r="E323"/>
      <c r="I323"/>
      <c r="J323" s="7"/>
      <c r="N323" s="7"/>
      <c r="Q323" s="7"/>
      <c r="R323"/>
      <c r="S323"/>
      <c r="T323"/>
      <c r="U323"/>
      <c r="V323"/>
      <c r="W323"/>
      <c r="X323"/>
      <c r="Y323"/>
      <c r="Z323"/>
      <c r="AA323"/>
      <c r="AB323"/>
      <c r="AC323"/>
      <c r="AD323"/>
    </row>
    <row r="324" spans="5:30" x14ac:dyDescent="0.2">
      <c r="E324"/>
      <c r="I324"/>
      <c r="J324" s="7"/>
      <c r="N324" s="7"/>
      <c r="Q324" s="7"/>
      <c r="R324"/>
      <c r="S324"/>
      <c r="T324"/>
      <c r="U324"/>
      <c r="V324"/>
      <c r="W324"/>
      <c r="X324"/>
      <c r="Y324"/>
      <c r="Z324"/>
      <c r="AA324"/>
      <c r="AB324"/>
      <c r="AC324"/>
      <c r="AD324"/>
    </row>
    <row r="325" spans="5:30" x14ac:dyDescent="0.2">
      <c r="E325"/>
      <c r="I325"/>
      <c r="J325" s="7"/>
      <c r="N325" s="7"/>
      <c r="Q325" s="7"/>
      <c r="R325"/>
      <c r="S325"/>
      <c r="T325"/>
      <c r="U325"/>
      <c r="V325"/>
      <c r="W325"/>
      <c r="X325"/>
      <c r="Y325"/>
      <c r="Z325"/>
      <c r="AA325"/>
      <c r="AB325"/>
      <c r="AC325"/>
      <c r="AD325"/>
    </row>
    <row r="326" spans="5:30" x14ac:dyDescent="0.2">
      <c r="E326"/>
      <c r="I326"/>
      <c r="J326" s="7"/>
      <c r="N326" s="7"/>
      <c r="Q326" s="7"/>
      <c r="R326"/>
      <c r="S326"/>
      <c r="T326"/>
      <c r="U326"/>
      <c r="V326"/>
      <c r="W326"/>
      <c r="X326"/>
      <c r="Y326"/>
      <c r="Z326"/>
      <c r="AA326"/>
      <c r="AB326"/>
      <c r="AC326"/>
      <c r="AD326"/>
    </row>
    <row r="327" spans="5:30" x14ac:dyDescent="0.2">
      <c r="E327"/>
      <c r="I327"/>
      <c r="J327" s="7"/>
      <c r="N327" s="7"/>
      <c r="Q327" s="7"/>
      <c r="R327"/>
      <c r="S327"/>
      <c r="T327"/>
      <c r="U327"/>
      <c r="V327"/>
      <c r="W327"/>
      <c r="X327"/>
      <c r="Y327"/>
      <c r="Z327"/>
      <c r="AA327"/>
      <c r="AB327"/>
      <c r="AC327"/>
      <c r="AD327"/>
    </row>
    <row r="328" spans="5:30" x14ac:dyDescent="0.2">
      <c r="E328"/>
      <c r="I328"/>
      <c r="J328" s="7"/>
      <c r="N328" s="7"/>
      <c r="Q328" s="7"/>
      <c r="R328"/>
      <c r="S328"/>
      <c r="T328"/>
      <c r="U328"/>
      <c r="V328"/>
      <c r="W328"/>
      <c r="X328"/>
      <c r="Y328"/>
      <c r="Z328"/>
      <c r="AA328"/>
      <c r="AB328"/>
      <c r="AC328"/>
      <c r="AD328"/>
    </row>
    <row r="329" spans="5:30" x14ac:dyDescent="0.2">
      <c r="E329"/>
      <c r="I329"/>
      <c r="J329" s="7"/>
      <c r="N329" s="7"/>
      <c r="Q329" s="7"/>
      <c r="R329"/>
      <c r="S329"/>
      <c r="T329"/>
      <c r="U329"/>
      <c r="V329"/>
      <c r="W329"/>
      <c r="X329"/>
      <c r="Y329"/>
      <c r="Z329"/>
      <c r="AA329"/>
      <c r="AB329"/>
      <c r="AC329"/>
      <c r="AD329"/>
    </row>
    <row r="330" spans="5:30" x14ac:dyDescent="0.2">
      <c r="E330"/>
      <c r="I330"/>
      <c r="J330" s="7"/>
      <c r="N330" s="7"/>
      <c r="Q330" s="7"/>
      <c r="R330"/>
      <c r="S330"/>
      <c r="T330"/>
      <c r="U330"/>
      <c r="V330"/>
      <c r="W330"/>
      <c r="X330"/>
      <c r="Y330"/>
      <c r="Z330"/>
      <c r="AA330"/>
      <c r="AB330"/>
      <c r="AC330"/>
      <c r="AD330"/>
    </row>
    <row r="331" spans="5:30" x14ac:dyDescent="0.2">
      <c r="E331"/>
      <c r="I331"/>
      <c r="J331" s="7"/>
      <c r="N331" s="7"/>
      <c r="Q331" s="7"/>
      <c r="R331"/>
      <c r="S331"/>
      <c r="T331"/>
      <c r="U331"/>
      <c r="V331"/>
      <c r="W331"/>
      <c r="X331"/>
      <c r="Y331"/>
      <c r="Z331"/>
      <c r="AA331"/>
      <c r="AB331"/>
      <c r="AC331"/>
      <c r="AD331"/>
    </row>
    <row r="332" spans="5:30" x14ac:dyDescent="0.2">
      <c r="E332"/>
      <c r="I332"/>
      <c r="J332" s="7"/>
      <c r="N332" s="7"/>
      <c r="Q332" s="7"/>
      <c r="R332"/>
      <c r="S332"/>
      <c r="T332"/>
      <c r="U332"/>
      <c r="V332"/>
      <c r="W332"/>
      <c r="X332"/>
      <c r="Y332"/>
      <c r="Z332"/>
      <c r="AA332"/>
      <c r="AB332"/>
      <c r="AC332"/>
      <c r="AD332"/>
    </row>
    <row r="333" spans="5:30" x14ac:dyDescent="0.2">
      <c r="E333"/>
      <c r="I333"/>
      <c r="J333" s="7"/>
      <c r="N333" s="7"/>
      <c r="Q333" s="7"/>
      <c r="R333"/>
      <c r="S333"/>
      <c r="T333"/>
      <c r="U333"/>
      <c r="V333"/>
      <c r="W333"/>
      <c r="X333"/>
      <c r="Y333"/>
      <c r="Z333"/>
      <c r="AA333"/>
      <c r="AB333"/>
      <c r="AC333"/>
      <c r="AD333"/>
    </row>
    <row r="334" spans="5:30" x14ac:dyDescent="0.2">
      <c r="E334"/>
      <c r="I334"/>
      <c r="J334" s="7"/>
      <c r="N334" s="7"/>
      <c r="Q334" s="7"/>
      <c r="R334"/>
      <c r="S334"/>
      <c r="T334"/>
      <c r="U334"/>
      <c r="V334"/>
      <c r="W334"/>
      <c r="X334"/>
      <c r="Y334"/>
      <c r="Z334"/>
      <c r="AA334"/>
      <c r="AB334"/>
      <c r="AC334"/>
      <c r="AD334"/>
    </row>
    <row r="335" spans="5:30" x14ac:dyDescent="0.2">
      <c r="E335"/>
      <c r="I335"/>
      <c r="J335" s="7"/>
      <c r="N335" s="7"/>
      <c r="Q335" s="7"/>
      <c r="R335"/>
      <c r="S335"/>
      <c r="T335"/>
      <c r="U335"/>
      <c r="V335"/>
      <c r="W335"/>
      <c r="X335"/>
      <c r="Y335"/>
      <c r="Z335"/>
      <c r="AA335"/>
      <c r="AB335"/>
      <c r="AC335"/>
      <c r="AD335"/>
    </row>
    <row r="336" spans="5:30" x14ac:dyDescent="0.2">
      <c r="E336"/>
      <c r="I336"/>
      <c r="J336" s="7"/>
      <c r="N336" s="7"/>
      <c r="Q336" s="7"/>
      <c r="R336"/>
      <c r="S336"/>
      <c r="T336"/>
      <c r="U336"/>
      <c r="V336"/>
      <c r="W336"/>
      <c r="X336"/>
      <c r="Y336"/>
      <c r="Z336"/>
      <c r="AA336"/>
      <c r="AB336"/>
      <c r="AC336"/>
      <c r="AD336"/>
    </row>
    <row r="337" spans="5:30" x14ac:dyDescent="0.2">
      <c r="E337"/>
      <c r="I337"/>
      <c r="J337" s="7"/>
      <c r="N337" s="7"/>
      <c r="Q337" s="7"/>
      <c r="R337"/>
      <c r="S337"/>
      <c r="T337"/>
      <c r="U337"/>
      <c r="V337"/>
      <c r="W337"/>
      <c r="X337"/>
      <c r="Y337"/>
      <c r="Z337"/>
      <c r="AA337"/>
      <c r="AB337"/>
      <c r="AC337"/>
      <c r="AD337"/>
    </row>
    <row r="338" spans="5:30" x14ac:dyDescent="0.2">
      <c r="E338"/>
      <c r="I338"/>
      <c r="J338" s="7"/>
      <c r="N338" s="7"/>
      <c r="Q338" s="7"/>
      <c r="R338"/>
      <c r="S338"/>
      <c r="T338"/>
      <c r="U338"/>
      <c r="V338"/>
      <c r="W338"/>
      <c r="X338"/>
      <c r="Y338"/>
      <c r="Z338"/>
      <c r="AA338"/>
      <c r="AB338"/>
      <c r="AC338"/>
      <c r="AD338"/>
    </row>
    <row r="339" spans="5:30" x14ac:dyDescent="0.2">
      <c r="E339"/>
      <c r="I339"/>
      <c r="J339" s="7"/>
      <c r="N339" s="7"/>
      <c r="Q339" s="7"/>
      <c r="R339"/>
      <c r="S339"/>
      <c r="T339"/>
      <c r="U339"/>
      <c r="V339"/>
      <c r="W339"/>
      <c r="X339"/>
      <c r="Y339"/>
      <c r="Z339"/>
      <c r="AA339"/>
      <c r="AB339"/>
      <c r="AC339"/>
      <c r="AD339"/>
    </row>
    <row r="340" spans="5:30" x14ac:dyDescent="0.2">
      <c r="E340"/>
      <c r="I340"/>
      <c r="J340" s="7"/>
      <c r="N340" s="7"/>
      <c r="Q340" s="7"/>
      <c r="R340"/>
      <c r="S340"/>
      <c r="T340"/>
      <c r="U340"/>
      <c r="V340"/>
      <c r="W340"/>
      <c r="X340"/>
      <c r="Y340"/>
      <c r="Z340"/>
      <c r="AA340"/>
      <c r="AB340"/>
      <c r="AC340"/>
      <c r="AD340"/>
    </row>
    <row r="341" spans="5:30" x14ac:dyDescent="0.2">
      <c r="E341"/>
      <c r="I341"/>
      <c r="J341" s="7"/>
      <c r="N341" s="7"/>
      <c r="Q341" s="7"/>
      <c r="R341"/>
      <c r="S341"/>
      <c r="T341"/>
      <c r="U341"/>
      <c r="V341"/>
      <c r="W341"/>
      <c r="X341"/>
      <c r="Y341"/>
      <c r="Z341"/>
      <c r="AA341"/>
      <c r="AB341"/>
      <c r="AC341"/>
      <c r="AD341"/>
    </row>
    <row r="342" spans="5:30" x14ac:dyDescent="0.2">
      <c r="E342"/>
      <c r="I342"/>
      <c r="J342" s="7"/>
      <c r="N342" s="7"/>
      <c r="Q342" s="7"/>
      <c r="R342"/>
      <c r="S342"/>
      <c r="T342"/>
      <c r="U342"/>
      <c r="V342"/>
      <c r="W342"/>
      <c r="X342"/>
      <c r="Y342"/>
      <c r="Z342"/>
      <c r="AA342"/>
      <c r="AB342"/>
      <c r="AC342"/>
      <c r="AD342"/>
    </row>
    <row r="343" spans="5:30" x14ac:dyDescent="0.2">
      <c r="E343"/>
      <c r="I343"/>
      <c r="J343" s="7"/>
      <c r="N343" s="7"/>
      <c r="Q343" s="7"/>
      <c r="R343"/>
      <c r="S343"/>
      <c r="T343"/>
      <c r="U343"/>
      <c r="V343"/>
      <c r="W343"/>
      <c r="X343"/>
      <c r="Y343"/>
      <c r="Z343"/>
      <c r="AA343"/>
      <c r="AB343"/>
      <c r="AC343"/>
      <c r="AD343"/>
    </row>
    <row r="344" spans="5:30" x14ac:dyDescent="0.2">
      <c r="E344"/>
      <c r="I344"/>
      <c r="J344" s="7"/>
      <c r="N344" s="7"/>
      <c r="Q344" s="7"/>
      <c r="R344"/>
      <c r="S344"/>
      <c r="T344"/>
      <c r="U344"/>
      <c r="V344"/>
      <c r="W344"/>
      <c r="X344"/>
      <c r="Y344"/>
      <c r="Z344"/>
      <c r="AA344"/>
      <c r="AB344"/>
      <c r="AC344"/>
      <c r="AD344"/>
    </row>
    <row r="345" spans="5:30" x14ac:dyDescent="0.2">
      <c r="E345"/>
      <c r="I345"/>
      <c r="J345" s="7"/>
      <c r="N345" s="7"/>
      <c r="Q345" s="7"/>
      <c r="R345"/>
      <c r="S345"/>
      <c r="T345"/>
      <c r="U345"/>
      <c r="V345"/>
      <c r="W345"/>
      <c r="X345"/>
      <c r="Y345"/>
      <c r="Z345"/>
      <c r="AA345"/>
      <c r="AB345"/>
      <c r="AC345"/>
      <c r="AD345"/>
    </row>
    <row r="346" spans="5:30" x14ac:dyDescent="0.2">
      <c r="E346"/>
      <c r="I346"/>
      <c r="J346" s="7"/>
      <c r="N346" s="7"/>
      <c r="Q346" s="7"/>
      <c r="R346"/>
      <c r="S346"/>
      <c r="T346"/>
      <c r="U346"/>
      <c r="V346"/>
      <c r="W346"/>
      <c r="X346"/>
      <c r="Y346"/>
      <c r="Z346"/>
      <c r="AA346"/>
      <c r="AB346"/>
      <c r="AC346"/>
      <c r="AD346"/>
    </row>
    <row r="347" spans="5:30" x14ac:dyDescent="0.2">
      <c r="E347"/>
      <c r="I347"/>
      <c r="J347" s="7"/>
      <c r="N347" s="7"/>
      <c r="Q347" s="7"/>
      <c r="R347"/>
      <c r="S347"/>
      <c r="T347"/>
      <c r="U347"/>
      <c r="V347"/>
      <c r="W347"/>
      <c r="X347"/>
      <c r="Y347"/>
      <c r="Z347"/>
      <c r="AA347"/>
      <c r="AB347"/>
      <c r="AC347"/>
      <c r="AD347"/>
    </row>
    <row r="348" spans="5:30" x14ac:dyDescent="0.2">
      <c r="E348"/>
      <c r="I348"/>
      <c r="J348" s="7"/>
      <c r="N348" s="7"/>
      <c r="Q348" s="7"/>
      <c r="R348"/>
      <c r="S348"/>
      <c r="T348"/>
      <c r="U348"/>
      <c r="V348"/>
      <c r="W348"/>
      <c r="X348"/>
      <c r="Y348"/>
      <c r="Z348"/>
      <c r="AA348"/>
      <c r="AB348"/>
      <c r="AC348"/>
      <c r="AD348"/>
    </row>
    <row r="349" spans="5:30" x14ac:dyDescent="0.2">
      <c r="E349"/>
      <c r="I349"/>
      <c r="J349" s="7"/>
      <c r="N349" s="7"/>
      <c r="Q349" s="7"/>
      <c r="R349"/>
      <c r="S349"/>
      <c r="T349"/>
      <c r="U349"/>
      <c r="V349"/>
      <c r="W349"/>
      <c r="X349"/>
      <c r="Y349"/>
      <c r="Z349"/>
      <c r="AA349"/>
      <c r="AB349"/>
      <c r="AC349"/>
      <c r="AD349"/>
    </row>
    <row r="350" spans="5:30" x14ac:dyDescent="0.2">
      <c r="E350"/>
      <c r="I350"/>
      <c r="J350" s="7"/>
      <c r="N350" s="7"/>
      <c r="Q350" s="7"/>
      <c r="R350"/>
      <c r="S350"/>
      <c r="T350"/>
      <c r="U350"/>
      <c r="V350"/>
      <c r="W350"/>
      <c r="X350"/>
      <c r="Y350"/>
      <c r="Z350"/>
      <c r="AA350"/>
      <c r="AB350"/>
      <c r="AC350"/>
      <c r="AD350"/>
    </row>
    <row r="351" spans="5:30" x14ac:dyDescent="0.2">
      <c r="E351"/>
      <c r="I351"/>
      <c r="J351" s="7"/>
      <c r="N351" s="7"/>
      <c r="Q351" s="7"/>
      <c r="R351"/>
      <c r="S351"/>
      <c r="T351"/>
      <c r="U351"/>
      <c r="V351"/>
      <c r="W351"/>
      <c r="X351"/>
      <c r="Y351"/>
      <c r="Z351"/>
      <c r="AA351"/>
      <c r="AB351"/>
      <c r="AC351"/>
      <c r="AD351"/>
    </row>
    <row r="352" spans="5:30" x14ac:dyDescent="0.2">
      <c r="E352"/>
      <c r="I352"/>
      <c r="J352" s="7"/>
      <c r="N352" s="7"/>
      <c r="Q352" s="7"/>
      <c r="R352"/>
      <c r="S352"/>
      <c r="T352"/>
      <c r="U352"/>
      <c r="V352"/>
      <c r="W352"/>
      <c r="X352"/>
      <c r="Y352"/>
      <c r="Z352"/>
      <c r="AA352"/>
      <c r="AB352"/>
      <c r="AC352"/>
      <c r="AD352"/>
    </row>
    <row r="353" spans="5:30" x14ac:dyDescent="0.2">
      <c r="E353"/>
      <c r="I353"/>
      <c r="J353" s="7"/>
      <c r="N353" s="7"/>
      <c r="Q353" s="7"/>
      <c r="R353"/>
      <c r="S353"/>
      <c r="T353"/>
      <c r="U353"/>
      <c r="V353"/>
      <c r="W353"/>
      <c r="X353"/>
      <c r="Y353"/>
      <c r="Z353"/>
      <c r="AA353"/>
      <c r="AB353"/>
      <c r="AC353"/>
      <c r="AD353"/>
    </row>
    <row r="354" spans="5:30" x14ac:dyDescent="0.2">
      <c r="E354"/>
      <c r="I354"/>
      <c r="J354" s="7"/>
      <c r="N354" s="7"/>
      <c r="Q354" s="7"/>
      <c r="R354"/>
      <c r="S354"/>
      <c r="T354"/>
      <c r="U354"/>
      <c r="V354"/>
      <c r="W354"/>
      <c r="X354"/>
      <c r="Y354"/>
      <c r="Z354"/>
      <c r="AA354"/>
      <c r="AB354"/>
      <c r="AC354"/>
      <c r="AD354"/>
    </row>
    <row r="355" spans="5:30" x14ac:dyDescent="0.2">
      <c r="E355"/>
      <c r="I355"/>
      <c r="J355" s="7"/>
      <c r="N355" s="7"/>
      <c r="Q355" s="7"/>
      <c r="R355"/>
      <c r="S355"/>
      <c r="T355"/>
      <c r="U355"/>
      <c r="V355"/>
      <c r="W355"/>
      <c r="X355"/>
      <c r="Y355"/>
      <c r="Z355"/>
      <c r="AA355"/>
      <c r="AB355"/>
      <c r="AC355"/>
      <c r="AD355"/>
    </row>
    <row r="356" spans="5:30" x14ac:dyDescent="0.2">
      <c r="E356"/>
      <c r="I356"/>
      <c r="J356" s="7"/>
      <c r="N356" s="7"/>
      <c r="Q356" s="7"/>
      <c r="R356"/>
      <c r="S356"/>
      <c r="T356"/>
      <c r="U356"/>
      <c r="V356"/>
      <c r="W356"/>
      <c r="X356"/>
      <c r="Y356"/>
      <c r="Z356"/>
      <c r="AA356"/>
      <c r="AB356"/>
      <c r="AC356"/>
      <c r="AD356"/>
    </row>
    <row r="357" spans="5:30" x14ac:dyDescent="0.2">
      <c r="E357"/>
      <c r="I357"/>
      <c r="J357" s="7"/>
      <c r="N357" s="7"/>
      <c r="Q357" s="7"/>
      <c r="R357"/>
      <c r="S357"/>
      <c r="T357"/>
      <c r="U357"/>
      <c r="V357"/>
      <c r="W357"/>
      <c r="X357"/>
      <c r="Y357"/>
      <c r="Z357"/>
      <c r="AA357"/>
      <c r="AB357"/>
      <c r="AC357"/>
      <c r="AD357"/>
    </row>
    <row r="358" spans="5:30" x14ac:dyDescent="0.2">
      <c r="E358"/>
      <c r="I358"/>
      <c r="J358" s="7"/>
      <c r="N358" s="7"/>
      <c r="Q358" s="7"/>
      <c r="R358"/>
      <c r="S358"/>
      <c r="T358"/>
      <c r="U358"/>
      <c r="V358"/>
      <c r="W358"/>
      <c r="X358"/>
      <c r="Y358"/>
      <c r="Z358"/>
      <c r="AA358"/>
      <c r="AB358"/>
      <c r="AC358"/>
      <c r="AD358"/>
    </row>
    <row r="359" spans="5:30" x14ac:dyDescent="0.2">
      <c r="E359"/>
      <c r="I359"/>
      <c r="J359" s="7"/>
      <c r="N359" s="7"/>
      <c r="Q359" s="7"/>
      <c r="R359"/>
      <c r="S359"/>
      <c r="T359"/>
      <c r="U359"/>
      <c r="V359"/>
      <c r="W359"/>
      <c r="X359"/>
      <c r="Y359"/>
      <c r="Z359"/>
      <c r="AA359"/>
      <c r="AB359"/>
      <c r="AC359"/>
      <c r="AD359"/>
    </row>
    <row r="360" spans="5:30" x14ac:dyDescent="0.2">
      <c r="E360"/>
      <c r="I360"/>
      <c r="J360" s="7"/>
      <c r="N360" s="7"/>
      <c r="Q360" s="7"/>
      <c r="R360"/>
      <c r="S360"/>
      <c r="T360"/>
      <c r="U360"/>
      <c r="V360"/>
      <c r="W360"/>
      <c r="X360"/>
      <c r="Y360"/>
      <c r="Z360"/>
      <c r="AA360"/>
      <c r="AB360"/>
      <c r="AC360"/>
      <c r="AD360"/>
    </row>
    <row r="361" spans="5:30" x14ac:dyDescent="0.2">
      <c r="E361"/>
      <c r="I361"/>
      <c r="J361" s="7"/>
      <c r="N361" s="7"/>
      <c r="Q361" s="7"/>
      <c r="R361"/>
      <c r="S361"/>
      <c r="T361"/>
      <c r="U361"/>
      <c r="V361"/>
      <c r="W361"/>
      <c r="X361"/>
      <c r="Y361"/>
      <c r="Z361"/>
      <c r="AA361"/>
      <c r="AB361"/>
      <c r="AC361"/>
      <c r="AD361"/>
    </row>
    <row r="362" spans="5:30" x14ac:dyDescent="0.2">
      <c r="E362"/>
      <c r="I362"/>
      <c r="J362" s="7"/>
      <c r="N362" s="7"/>
      <c r="Q362" s="7"/>
      <c r="R362"/>
      <c r="S362"/>
      <c r="T362"/>
      <c r="U362"/>
      <c r="V362"/>
      <c r="W362"/>
      <c r="X362"/>
      <c r="Y362"/>
      <c r="Z362"/>
      <c r="AA362"/>
      <c r="AB362"/>
      <c r="AC362"/>
      <c r="AD362"/>
    </row>
    <row r="363" spans="5:30" x14ac:dyDescent="0.2">
      <c r="E363"/>
      <c r="I363"/>
      <c r="J363" s="7"/>
      <c r="N363" s="7"/>
      <c r="Q363" s="7"/>
      <c r="R363"/>
      <c r="S363"/>
      <c r="T363"/>
      <c r="U363"/>
      <c r="V363"/>
      <c r="W363"/>
      <c r="X363"/>
      <c r="Y363"/>
      <c r="Z363"/>
      <c r="AA363"/>
      <c r="AB363"/>
      <c r="AC363"/>
      <c r="AD363"/>
    </row>
    <row r="364" spans="5:30" x14ac:dyDescent="0.2">
      <c r="E364"/>
      <c r="I364"/>
      <c r="J364" s="7"/>
      <c r="N364" s="7"/>
      <c r="Q364" s="7"/>
      <c r="R364"/>
      <c r="S364"/>
      <c r="T364"/>
      <c r="U364"/>
      <c r="V364"/>
      <c r="W364"/>
      <c r="X364"/>
      <c r="Y364"/>
      <c r="Z364"/>
      <c r="AA364"/>
      <c r="AB364"/>
      <c r="AC364"/>
      <c r="AD364"/>
    </row>
    <row r="365" spans="5:30" x14ac:dyDescent="0.2">
      <c r="E365"/>
      <c r="I365"/>
      <c r="J365" s="7"/>
      <c r="N365" s="7"/>
      <c r="Q365" s="7"/>
      <c r="R365"/>
      <c r="S365"/>
      <c r="T365"/>
      <c r="U365"/>
      <c r="V365"/>
      <c r="W365"/>
      <c r="X365"/>
      <c r="Y365"/>
      <c r="Z365"/>
      <c r="AA365"/>
      <c r="AB365"/>
      <c r="AC365"/>
      <c r="AD365"/>
    </row>
    <row r="366" spans="5:30" x14ac:dyDescent="0.2">
      <c r="E366"/>
      <c r="I366"/>
      <c r="J366" s="7"/>
      <c r="N366" s="7"/>
      <c r="Q366" s="7"/>
      <c r="R366"/>
      <c r="S366"/>
      <c r="T366"/>
      <c r="U366"/>
      <c r="V366"/>
      <c r="W366"/>
      <c r="X366"/>
      <c r="Y366"/>
      <c r="Z366"/>
      <c r="AA366"/>
      <c r="AB366"/>
      <c r="AC366"/>
      <c r="AD366"/>
    </row>
    <row r="367" spans="5:30" x14ac:dyDescent="0.2">
      <c r="E367"/>
      <c r="I367"/>
      <c r="J367" s="7"/>
      <c r="N367" s="7"/>
      <c r="Q367" s="7"/>
      <c r="R367"/>
      <c r="S367"/>
      <c r="T367"/>
      <c r="U367"/>
      <c r="V367"/>
      <c r="W367"/>
      <c r="X367"/>
      <c r="Y367"/>
      <c r="Z367"/>
      <c r="AA367"/>
      <c r="AB367"/>
      <c r="AC367"/>
      <c r="AD367"/>
    </row>
    <row r="368" spans="5:30" x14ac:dyDescent="0.2">
      <c r="E368"/>
      <c r="I368"/>
      <c r="J368" s="7"/>
      <c r="N368" s="7"/>
      <c r="Q368" s="7"/>
      <c r="R368"/>
      <c r="S368"/>
      <c r="T368"/>
      <c r="U368"/>
      <c r="V368"/>
      <c r="W368"/>
      <c r="X368"/>
      <c r="Y368"/>
      <c r="Z368"/>
      <c r="AA368"/>
      <c r="AB368"/>
      <c r="AC368"/>
      <c r="AD368"/>
    </row>
    <row r="369" spans="5:30" x14ac:dyDescent="0.2">
      <c r="E369"/>
      <c r="I369"/>
      <c r="J369" s="7"/>
      <c r="N369" s="7"/>
      <c r="Q369" s="7"/>
      <c r="R369"/>
      <c r="S369"/>
      <c r="T369"/>
      <c r="U369"/>
      <c r="V369"/>
      <c r="W369"/>
      <c r="X369"/>
      <c r="Y369"/>
      <c r="Z369"/>
      <c r="AA369"/>
      <c r="AB369"/>
      <c r="AC369"/>
      <c r="AD369"/>
    </row>
    <row r="370" spans="5:30" x14ac:dyDescent="0.2">
      <c r="E370"/>
      <c r="I370"/>
      <c r="J370" s="7"/>
      <c r="N370" s="7"/>
      <c r="Q370" s="7"/>
      <c r="R370"/>
      <c r="S370"/>
      <c r="T370"/>
      <c r="U370"/>
      <c r="V370"/>
      <c r="W370"/>
      <c r="X370"/>
      <c r="Y370"/>
      <c r="Z370"/>
      <c r="AA370"/>
      <c r="AB370"/>
      <c r="AC370"/>
      <c r="AD370"/>
    </row>
    <row r="371" spans="5:30" x14ac:dyDescent="0.2">
      <c r="E371"/>
      <c r="I371"/>
      <c r="J371" s="7"/>
      <c r="N371" s="7"/>
      <c r="Q371" s="7"/>
      <c r="R371"/>
      <c r="S371"/>
      <c r="T371"/>
      <c r="U371"/>
      <c r="V371"/>
      <c r="W371"/>
      <c r="X371"/>
      <c r="Y371"/>
      <c r="Z371"/>
      <c r="AA371"/>
      <c r="AB371"/>
      <c r="AC371"/>
      <c r="AD371"/>
    </row>
    <row r="372" spans="5:30" x14ac:dyDescent="0.2">
      <c r="E372"/>
      <c r="I372"/>
      <c r="J372" s="7"/>
      <c r="N372" s="7"/>
      <c r="Q372" s="7"/>
      <c r="R372"/>
      <c r="S372"/>
      <c r="T372"/>
      <c r="U372"/>
      <c r="V372"/>
      <c r="W372"/>
      <c r="X372"/>
      <c r="Y372"/>
      <c r="Z372"/>
      <c r="AA372"/>
      <c r="AB372"/>
      <c r="AC372"/>
      <c r="AD372"/>
    </row>
    <row r="373" spans="5:30" x14ac:dyDescent="0.2">
      <c r="E373"/>
      <c r="I373"/>
      <c r="J373" s="7"/>
      <c r="N373" s="7"/>
      <c r="Q373" s="7"/>
      <c r="R373"/>
      <c r="S373"/>
      <c r="T373"/>
      <c r="U373"/>
      <c r="V373"/>
      <c r="W373"/>
      <c r="X373"/>
      <c r="Y373"/>
      <c r="Z373"/>
      <c r="AA373"/>
      <c r="AB373"/>
      <c r="AC373"/>
      <c r="AD373"/>
    </row>
    <row r="374" spans="5:30" x14ac:dyDescent="0.2">
      <c r="E374"/>
      <c r="I374"/>
      <c r="J374" s="7"/>
      <c r="N374" s="7"/>
      <c r="Q374" s="7"/>
      <c r="R374"/>
      <c r="S374"/>
      <c r="T374"/>
      <c r="U374"/>
      <c r="V374"/>
      <c r="W374"/>
      <c r="X374"/>
      <c r="Y374"/>
      <c r="Z374"/>
      <c r="AA374"/>
      <c r="AB374"/>
      <c r="AC374"/>
      <c r="AD374"/>
    </row>
    <row r="375" spans="5:30" x14ac:dyDescent="0.2">
      <c r="E375"/>
      <c r="I375"/>
      <c r="J375" s="7"/>
      <c r="N375" s="7"/>
      <c r="Q375" s="7"/>
      <c r="R375"/>
      <c r="S375"/>
      <c r="T375"/>
      <c r="U375"/>
      <c r="V375"/>
      <c r="W375"/>
      <c r="X375"/>
      <c r="Y375"/>
      <c r="Z375"/>
      <c r="AA375"/>
      <c r="AB375"/>
      <c r="AC375"/>
      <c r="AD375"/>
    </row>
    <row r="376" spans="5:30" x14ac:dyDescent="0.2">
      <c r="E376"/>
      <c r="I376"/>
      <c r="J376" s="7"/>
      <c r="N376" s="7"/>
      <c r="Q376" s="7"/>
      <c r="R376"/>
      <c r="S376"/>
      <c r="T376"/>
      <c r="U376"/>
      <c r="V376"/>
      <c r="W376"/>
      <c r="X376"/>
      <c r="Y376"/>
      <c r="Z376"/>
      <c r="AA376"/>
      <c r="AB376"/>
      <c r="AC376"/>
      <c r="AD376"/>
    </row>
    <row r="377" spans="5:30" x14ac:dyDescent="0.2">
      <c r="E377"/>
      <c r="I377"/>
      <c r="J377" s="7"/>
      <c r="N377" s="7"/>
      <c r="Q377" s="7"/>
      <c r="R377"/>
      <c r="S377"/>
      <c r="T377"/>
      <c r="U377"/>
      <c r="V377"/>
      <c r="W377"/>
      <c r="X377"/>
      <c r="Y377"/>
      <c r="Z377"/>
      <c r="AA377"/>
      <c r="AB377"/>
      <c r="AC377"/>
      <c r="AD377"/>
    </row>
    <row r="378" spans="5:30" x14ac:dyDescent="0.2">
      <c r="E378"/>
      <c r="I378"/>
      <c r="J378" s="7"/>
      <c r="N378" s="7"/>
      <c r="Q378" s="7"/>
      <c r="R378"/>
      <c r="S378"/>
      <c r="T378"/>
      <c r="U378"/>
      <c r="V378"/>
      <c r="W378"/>
      <c r="X378"/>
      <c r="Y378"/>
      <c r="Z378"/>
      <c r="AA378"/>
      <c r="AB378"/>
      <c r="AC378"/>
      <c r="AD378"/>
    </row>
    <row r="379" spans="5:30" x14ac:dyDescent="0.2">
      <c r="E379"/>
      <c r="I379"/>
      <c r="J379" s="7"/>
      <c r="N379" s="7"/>
      <c r="Q379" s="7"/>
      <c r="R379"/>
      <c r="S379"/>
      <c r="T379"/>
      <c r="U379"/>
      <c r="V379"/>
      <c r="W379"/>
      <c r="X379"/>
      <c r="Y379"/>
      <c r="Z379"/>
      <c r="AA379"/>
      <c r="AB379"/>
      <c r="AC379"/>
      <c r="AD379"/>
    </row>
    <row r="380" spans="5:30" x14ac:dyDescent="0.2">
      <c r="E380"/>
      <c r="I380"/>
      <c r="J380" s="7"/>
      <c r="N380" s="7"/>
      <c r="Q380" s="7"/>
      <c r="R380"/>
      <c r="S380"/>
      <c r="T380"/>
      <c r="U380"/>
      <c r="V380"/>
      <c r="W380"/>
      <c r="X380"/>
      <c r="Y380"/>
      <c r="Z380"/>
      <c r="AA380"/>
      <c r="AB380"/>
      <c r="AC380"/>
      <c r="AD380"/>
    </row>
    <row r="381" spans="5:30" x14ac:dyDescent="0.2">
      <c r="E381"/>
      <c r="I381"/>
      <c r="J381" s="7"/>
      <c r="N381" s="7"/>
      <c r="Q381" s="7"/>
      <c r="R381"/>
      <c r="S381"/>
      <c r="T381"/>
      <c r="U381"/>
      <c r="V381"/>
      <c r="W381"/>
      <c r="X381"/>
      <c r="Y381"/>
      <c r="Z381"/>
      <c r="AA381"/>
      <c r="AB381"/>
      <c r="AC381"/>
      <c r="AD381"/>
    </row>
    <row r="382" spans="5:30" x14ac:dyDescent="0.2">
      <c r="E382"/>
      <c r="I382"/>
      <c r="J382" s="7"/>
      <c r="N382" s="7"/>
      <c r="Q382" s="7"/>
      <c r="R382"/>
      <c r="S382"/>
      <c r="T382"/>
      <c r="U382"/>
      <c r="V382"/>
      <c r="W382"/>
      <c r="X382"/>
      <c r="Y382"/>
      <c r="Z382"/>
      <c r="AA382"/>
      <c r="AB382"/>
      <c r="AC382"/>
      <c r="AD382"/>
    </row>
    <row r="383" spans="5:30" x14ac:dyDescent="0.2">
      <c r="E383"/>
      <c r="I383"/>
      <c r="J383" s="7"/>
      <c r="N383" s="7"/>
      <c r="Q383" s="7"/>
      <c r="R383"/>
      <c r="S383"/>
      <c r="T383"/>
      <c r="U383"/>
      <c r="V383"/>
      <c r="W383"/>
      <c r="X383"/>
      <c r="Y383"/>
      <c r="Z383"/>
      <c r="AA383"/>
      <c r="AB383"/>
      <c r="AC383"/>
      <c r="AD383"/>
    </row>
    <row r="384" spans="5:30" x14ac:dyDescent="0.2">
      <c r="E384"/>
      <c r="I384"/>
      <c r="J384" s="7"/>
      <c r="N384" s="7"/>
      <c r="Q384" s="7"/>
      <c r="R384"/>
      <c r="S384"/>
      <c r="T384"/>
      <c r="U384"/>
      <c r="V384"/>
      <c r="W384"/>
      <c r="X384"/>
      <c r="Y384"/>
      <c r="Z384"/>
      <c r="AA384"/>
      <c r="AB384"/>
      <c r="AC384"/>
      <c r="AD384"/>
    </row>
    <row r="385" spans="5:30" x14ac:dyDescent="0.2">
      <c r="E385"/>
      <c r="I385"/>
      <c r="J385" s="7"/>
      <c r="N385" s="7"/>
      <c r="Q385" s="7"/>
      <c r="R385"/>
      <c r="S385"/>
      <c r="T385"/>
      <c r="U385"/>
      <c r="V385"/>
      <c r="W385"/>
      <c r="X385"/>
      <c r="Y385"/>
      <c r="Z385"/>
      <c r="AA385"/>
      <c r="AB385"/>
      <c r="AC385"/>
      <c r="AD385"/>
    </row>
    <row r="386" spans="5:30" x14ac:dyDescent="0.2">
      <c r="E386"/>
      <c r="I386"/>
      <c r="J386" s="7"/>
      <c r="N386" s="7"/>
      <c r="Q386" s="7"/>
      <c r="R386"/>
      <c r="S386"/>
      <c r="T386"/>
      <c r="U386"/>
      <c r="V386"/>
      <c r="W386"/>
      <c r="X386"/>
      <c r="Y386"/>
      <c r="Z386"/>
      <c r="AA386"/>
      <c r="AB386"/>
      <c r="AC386"/>
      <c r="AD386"/>
    </row>
    <row r="387" spans="5:30" x14ac:dyDescent="0.2">
      <c r="E387"/>
      <c r="I387"/>
      <c r="J387" s="7"/>
      <c r="N387" s="7"/>
      <c r="Q387" s="7"/>
      <c r="R387"/>
      <c r="S387"/>
      <c r="T387"/>
      <c r="U387"/>
      <c r="V387"/>
      <c r="W387"/>
      <c r="X387"/>
      <c r="Y387"/>
      <c r="Z387"/>
      <c r="AA387"/>
      <c r="AB387"/>
      <c r="AC387"/>
      <c r="AD387"/>
    </row>
    <row r="388" spans="5:30" x14ac:dyDescent="0.2">
      <c r="E388"/>
      <c r="I388"/>
      <c r="J388" s="7"/>
      <c r="N388" s="7"/>
      <c r="Q388" s="7"/>
      <c r="R388"/>
      <c r="S388"/>
      <c r="T388"/>
      <c r="U388"/>
      <c r="V388"/>
      <c r="W388"/>
      <c r="X388"/>
      <c r="Y388"/>
      <c r="Z388"/>
      <c r="AA388"/>
      <c r="AB388"/>
      <c r="AC388"/>
      <c r="AD388"/>
    </row>
    <row r="389" spans="5:30" x14ac:dyDescent="0.2">
      <c r="E389"/>
      <c r="I389"/>
      <c r="J389" s="7"/>
      <c r="N389" s="7"/>
      <c r="Q389" s="7"/>
      <c r="R389"/>
      <c r="S389"/>
      <c r="T389"/>
      <c r="U389"/>
      <c r="V389"/>
      <c r="W389"/>
      <c r="X389"/>
      <c r="Y389"/>
      <c r="Z389"/>
      <c r="AA389"/>
      <c r="AB389"/>
      <c r="AC389"/>
      <c r="AD389"/>
    </row>
    <row r="390" spans="5:30" x14ac:dyDescent="0.2">
      <c r="E390"/>
      <c r="I390"/>
      <c r="J390" s="7"/>
      <c r="N390" s="7"/>
      <c r="Q390" s="7"/>
      <c r="R390"/>
      <c r="S390"/>
      <c r="T390"/>
      <c r="U390"/>
      <c r="V390"/>
      <c r="W390"/>
      <c r="X390"/>
      <c r="Y390"/>
      <c r="Z390"/>
      <c r="AA390"/>
      <c r="AB390"/>
      <c r="AC390"/>
      <c r="AD390"/>
    </row>
    <row r="391" spans="5:30" x14ac:dyDescent="0.2">
      <c r="E391"/>
      <c r="I391"/>
      <c r="J391" s="7"/>
      <c r="N391" s="7"/>
      <c r="Q391" s="7"/>
      <c r="R391"/>
      <c r="S391"/>
      <c r="T391"/>
      <c r="U391"/>
      <c r="V391"/>
      <c r="W391"/>
      <c r="X391"/>
      <c r="Y391"/>
      <c r="Z391"/>
      <c r="AA391"/>
      <c r="AB391"/>
      <c r="AC391"/>
      <c r="AD391"/>
    </row>
    <row r="392" spans="5:30" x14ac:dyDescent="0.2">
      <c r="E392"/>
      <c r="I392"/>
      <c r="J392" s="7"/>
      <c r="N392" s="7"/>
      <c r="Q392" s="7"/>
      <c r="R392"/>
      <c r="S392"/>
      <c r="T392"/>
      <c r="U392"/>
      <c r="V392"/>
      <c r="W392"/>
      <c r="X392"/>
      <c r="Y392"/>
      <c r="Z392"/>
      <c r="AA392"/>
      <c r="AB392"/>
      <c r="AC392"/>
      <c r="AD392"/>
    </row>
    <row r="393" spans="5:30" x14ac:dyDescent="0.2">
      <c r="E393"/>
      <c r="I393"/>
      <c r="J393" s="7"/>
      <c r="N393" s="7"/>
      <c r="Q393" s="7"/>
      <c r="R393"/>
      <c r="S393"/>
      <c r="T393"/>
      <c r="U393"/>
      <c r="V393"/>
      <c r="W393"/>
      <c r="X393"/>
      <c r="Y393"/>
      <c r="Z393"/>
      <c r="AA393"/>
      <c r="AB393"/>
      <c r="AC393"/>
      <c r="AD393"/>
    </row>
    <row r="394" spans="5:30" x14ac:dyDescent="0.2">
      <c r="E394"/>
      <c r="I394"/>
      <c r="J394" s="7"/>
      <c r="N394" s="7"/>
      <c r="Q394" s="7"/>
      <c r="R394"/>
      <c r="S394"/>
      <c r="T394"/>
      <c r="U394"/>
      <c r="V394"/>
      <c r="W394"/>
      <c r="X394"/>
      <c r="Y394"/>
      <c r="Z394"/>
      <c r="AA394"/>
      <c r="AB394"/>
      <c r="AC394"/>
      <c r="AD394"/>
    </row>
    <row r="395" spans="5:30" x14ac:dyDescent="0.2">
      <c r="E395"/>
      <c r="I395"/>
      <c r="J395" s="7"/>
      <c r="N395" s="7"/>
      <c r="Q395" s="7"/>
      <c r="R395"/>
      <c r="S395"/>
      <c r="T395"/>
      <c r="U395"/>
      <c r="V395"/>
      <c r="W395"/>
      <c r="X395"/>
      <c r="Y395"/>
      <c r="Z395"/>
      <c r="AA395"/>
      <c r="AB395"/>
      <c r="AC395"/>
      <c r="AD395"/>
    </row>
    <row r="396" spans="5:30" x14ac:dyDescent="0.2">
      <c r="E396"/>
      <c r="I396"/>
      <c r="J396" s="7"/>
      <c r="N396" s="7"/>
      <c r="Q396" s="7"/>
      <c r="R396"/>
      <c r="S396"/>
      <c r="T396"/>
      <c r="U396"/>
      <c r="V396"/>
      <c r="W396"/>
      <c r="X396"/>
      <c r="Y396"/>
      <c r="Z396"/>
      <c r="AA396"/>
      <c r="AB396"/>
      <c r="AC396"/>
      <c r="AD396"/>
    </row>
    <row r="397" spans="5:30" x14ac:dyDescent="0.2">
      <c r="E397"/>
      <c r="I397"/>
      <c r="J397" s="7"/>
      <c r="N397" s="7"/>
      <c r="Q397" s="7"/>
      <c r="R397"/>
      <c r="S397"/>
      <c r="T397"/>
      <c r="U397"/>
      <c r="V397"/>
      <c r="W397"/>
      <c r="X397"/>
      <c r="Y397"/>
      <c r="Z397"/>
      <c r="AA397"/>
      <c r="AB397"/>
      <c r="AC397"/>
      <c r="AD397"/>
    </row>
    <row r="398" spans="5:30" x14ac:dyDescent="0.2">
      <c r="E398"/>
      <c r="I398"/>
      <c r="J398" s="7"/>
      <c r="N398" s="7"/>
      <c r="Q398" s="7"/>
      <c r="R398"/>
      <c r="S398"/>
      <c r="T398"/>
      <c r="U398"/>
      <c r="V398"/>
      <c r="W398"/>
      <c r="X398"/>
      <c r="Y398"/>
      <c r="Z398"/>
      <c r="AA398"/>
      <c r="AB398"/>
      <c r="AC398"/>
      <c r="AD398"/>
    </row>
    <row r="399" spans="5:30" x14ac:dyDescent="0.2">
      <c r="E399"/>
      <c r="I399"/>
      <c r="J399" s="7"/>
      <c r="N399" s="7"/>
      <c r="Q399" s="7"/>
      <c r="R399"/>
      <c r="S399"/>
      <c r="T399"/>
      <c r="U399"/>
      <c r="V399"/>
      <c r="W399"/>
      <c r="X399"/>
      <c r="Y399"/>
      <c r="Z399"/>
      <c r="AA399"/>
      <c r="AB399"/>
      <c r="AC399"/>
      <c r="AD399"/>
    </row>
    <row r="400" spans="5:30" x14ac:dyDescent="0.2">
      <c r="E400"/>
      <c r="I400"/>
      <c r="J400" s="7"/>
      <c r="N400" s="7"/>
      <c r="Q400" s="7"/>
      <c r="R400"/>
      <c r="S400"/>
      <c r="T400"/>
      <c r="U400"/>
      <c r="V400"/>
      <c r="W400"/>
      <c r="X400"/>
      <c r="Y400"/>
      <c r="Z400"/>
      <c r="AA400"/>
      <c r="AB400"/>
      <c r="AC400"/>
      <c r="AD400"/>
    </row>
    <row r="401" spans="5:30" x14ac:dyDescent="0.2">
      <c r="E401"/>
      <c r="I401"/>
      <c r="J401" s="7"/>
      <c r="N401" s="7"/>
      <c r="Q401" s="7"/>
      <c r="R401"/>
      <c r="S401"/>
      <c r="T401"/>
      <c r="U401"/>
      <c r="V401"/>
      <c r="W401"/>
      <c r="X401"/>
      <c r="Y401"/>
      <c r="Z401"/>
      <c r="AA401"/>
      <c r="AB401"/>
      <c r="AC401"/>
      <c r="AD401"/>
    </row>
    <row r="402" spans="5:30" x14ac:dyDescent="0.2">
      <c r="E402"/>
      <c r="I402"/>
      <c r="J402" s="7"/>
      <c r="N402" s="7"/>
      <c r="Q402" s="7"/>
      <c r="R402"/>
      <c r="S402"/>
      <c r="T402"/>
      <c r="U402"/>
      <c r="V402"/>
      <c r="W402"/>
      <c r="X402"/>
      <c r="Y402"/>
      <c r="Z402"/>
      <c r="AA402"/>
      <c r="AB402"/>
      <c r="AC402"/>
      <c r="AD402"/>
    </row>
    <row r="403" spans="5:30" x14ac:dyDescent="0.2">
      <c r="E403"/>
      <c r="I403"/>
      <c r="J403" s="7"/>
      <c r="N403" s="7"/>
      <c r="Q403" s="7"/>
      <c r="R403"/>
      <c r="S403"/>
      <c r="T403"/>
      <c r="U403"/>
      <c r="V403"/>
      <c r="W403"/>
      <c r="X403"/>
      <c r="Y403"/>
      <c r="Z403"/>
      <c r="AA403"/>
      <c r="AB403"/>
      <c r="AC403"/>
      <c r="AD403"/>
    </row>
    <row r="404" spans="5:30" x14ac:dyDescent="0.2">
      <c r="E404"/>
      <c r="I404"/>
      <c r="J404" s="7"/>
      <c r="N404" s="7"/>
      <c r="Q404" s="7"/>
      <c r="R404"/>
      <c r="S404"/>
      <c r="T404"/>
      <c r="U404"/>
      <c r="V404"/>
      <c r="W404"/>
      <c r="X404"/>
      <c r="Y404"/>
      <c r="Z404"/>
      <c r="AA404"/>
      <c r="AB404"/>
      <c r="AC404"/>
      <c r="AD404"/>
    </row>
    <row r="405" spans="5:30" x14ac:dyDescent="0.2">
      <c r="E405"/>
      <c r="I405"/>
      <c r="J405" s="7"/>
      <c r="N405" s="7"/>
      <c r="Q405" s="7"/>
      <c r="R405"/>
      <c r="S405"/>
      <c r="T405"/>
      <c r="U405"/>
      <c r="V405"/>
      <c r="W405"/>
      <c r="X405"/>
      <c r="Y405"/>
      <c r="Z405"/>
      <c r="AA405"/>
      <c r="AB405"/>
      <c r="AC405"/>
      <c r="AD405"/>
    </row>
    <row r="406" spans="5:30" x14ac:dyDescent="0.2">
      <c r="E406"/>
      <c r="I406"/>
      <c r="J406" s="7"/>
      <c r="N406" s="7"/>
      <c r="Q406" s="7"/>
      <c r="R406"/>
      <c r="S406"/>
      <c r="T406"/>
      <c r="U406"/>
      <c r="V406"/>
      <c r="W406"/>
      <c r="X406"/>
      <c r="Y406"/>
      <c r="Z406"/>
      <c r="AA406"/>
      <c r="AB406"/>
      <c r="AC406"/>
      <c r="AD406"/>
    </row>
    <row r="407" spans="5:30" x14ac:dyDescent="0.2">
      <c r="E407"/>
      <c r="I407"/>
      <c r="J407" s="7"/>
      <c r="N407" s="7"/>
      <c r="Q407" s="7"/>
      <c r="R407"/>
      <c r="S407"/>
      <c r="T407"/>
      <c r="U407"/>
      <c r="V407"/>
      <c r="W407"/>
      <c r="X407"/>
      <c r="Y407"/>
      <c r="Z407"/>
      <c r="AA407"/>
      <c r="AB407"/>
      <c r="AC407"/>
      <c r="AD407"/>
    </row>
    <row r="408" spans="5:30" x14ac:dyDescent="0.2">
      <c r="E408"/>
      <c r="I408"/>
      <c r="J408" s="7"/>
      <c r="N408" s="7"/>
      <c r="Q408" s="7"/>
      <c r="R408"/>
      <c r="S408"/>
      <c r="T408"/>
      <c r="U408"/>
      <c r="V408"/>
      <c r="W408"/>
      <c r="X408"/>
      <c r="Y408"/>
      <c r="Z408"/>
      <c r="AA408"/>
      <c r="AB408"/>
      <c r="AC408"/>
      <c r="AD408"/>
    </row>
    <row r="409" spans="5:30" x14ac:dyDescent="0.2">
      <c r="E409"/>
      <c r="I409"/>
      <c r="J409" s="7"/>
      <c r="N409" s="7"/>
      <c r="Q409" s="7"/>
      <c r="R409"/>
      <c r="S409"/>
      <c r="T409"/>
      <c r="U409"/>
      <c r="V409"/>
      <c r="W409"/>
      <c r="X409"/>
      <c r="Y409"/>
      <c r="Z409"/>
      <c r="AA409"/>
      <c r="AB409"/>
      <c r="AC409"/>
      <c r="AD409"/>
    </row>
    <row r="410" spans="5:30" x14ac:dyDescent="0.2">
      <c r="E410"/>
      <c r="I410"/>
      <c r="J410" s="7"/>
      <c r="N410" s="7"/>
      <c r="Q410" s="7"/>
      <c r="R410"/>
      <c r="S410"/>
      <c r="T410"/>
      <c r="U410"/>
      <c r="V410"/>
      <c r="W410"/>
      <c r="X410"/>
      <c r="Y410"/>
      <c r="Z410"/>
      <c r="AA410"/>
      <c r="AB410"/>
      <c r="AC410"/>
      <c r="AD410"/>
    </row>
    <row r="411" spans="5:30" x14ac:dyDescent="0.2">
      <c r="E411"/>
      <c r="I411"/>
      <c r="J411" s="7"/>
      <c r="N411" s="7"/>
      <c r="Q411" s="7"/>
      <c r="R411"/>
      <c r="S411"/>
      <c r="T411"/>
      <c r="U411"/>
      <c r="V411"/>
      <c r="W411"/>
      <c r="X411"/>
      <c r="Y411"/>
      <c r="Z411"/>
      <c r="AA411"/>
      <c r="AB411"/>
      <c r="AC411"/>
      <c r="AD411"/>
    </row>
    <row r="412" spans="5:30" x14ac:dyDescent="0.2">
      <c r="E412"/>
      <c r="I412"/>
      <c r="J412" s="7"/>
      <c r="N412" s="7"/>
      <c r="Q412" s="7"/>
      <c r="R412"/>
      <c r="S412"/>
      <c r="T412"/>
      <c r="U412"/>
      <c r="V412"/>
      <c r="W412"/>
      <c r="X412"/>
      <c r="Y412"/>
      <c r="Z412"/>
      <c r="AA412"/>
      <c r="AB412"/>
      <c r="AC412"/>
      <c r="AD412"/>
    </row>
    <row r="413" spans="5:30" x14ac:dyDescent="0.2">
      <c r="E413"/>
      <c r="I413"/>
      <c r="J413" s="7"/>
      <c r="N413" s="7"/>
      <c r="Q413" s="7"/>
      <c r="R413"/>
      <c r="S413"/>
      <c r="T413"/>
      <c r="U413"/>
      <c r="V413"/>
      <c r="W413"/>
      <c r="X413"/>
      <c r="Y413"/>
      <c r="Z413"/>
      <c r="AA413"/>
      <c r="AB413"/>
      <c r="AC413"/>
      <c r="AD413"/>
    </row>
    <row r="414" spans="5:30" x14ac:dyDescent="0.2">
      <c r="E414"/>
      <c r="I414"/>
      <c r="J414" s="7"/>
      <c r="N414" s="7"/>
      <c r="Q414" s="7"/>
      <c r="R414"/>
      <c r="S414"/>
      <c r="T414"/>
      <c r="U414"/>
      <c r="V414"/>
      <c r="W414"/>
      <c r="X414"/>
      <c r="Y414"/>
      <c r="Z414"/>
      <c r="AA414"/>
      <c r="AB414"/>
      <c r="AC414"/>
      <c r="AD414"/>
    </row>
    <row r="415" spans="5:30" x14ac:dyDescent="0.2">
      <c r="E415"/>
      <c r="I415"/>
      <c r="J415" s="7"/>
      <c r="N415" s="7"/>
      <c r="Q415" s="7"/>
      <c r="R415"/>
      <c r="S415"/>
      <c r="T415"/>
      <c r="U415"/>
      <c r="V415"/>
      <c r="W415"/>
      <c r="X415"/>
      <c r="Y415"/>
      <c r="Z415"/>
      <c r="AA415"/>
      <c r="AB415"/>
      <c r="AC415"/>
      <c r="AD415"/>
    </row>
    <row r="416" spans="5:30" x14ac:dyDescent="0.2">
      <c r="E416"/>
      <c r="I416"/>
      <c r="J416" s="7"/>
      <c r="N416" s="7"/>
      <c r="Q416" s="7"/>
      <c r="R416"/>
      <c r="S416"/>
      <c r="T416"/>
      <c r="U416"/>
      <c r="V416"/>
      <c r="W416"/>
      <c r="X416"/>
      <c r="Y416"/>
      <c r="Z416"/>
      <c r="AA416"/>
      <c r="AB416"/>
      <c r="AC416"/>
      <c r="AD416"/>
    </row>
    <row r="417" spans="5:30" x14ac:dyDescent="0.2">
      <c r="E417"/>
      <c r="I417"/>
      <c r="J417" s="7"/>
      <c r="N417" s="7"/>
      <c r="Q417" s="7"/>
      <c r="R417"/>
      <c r="S417"/>
      <c r="T417"/>
      <c r="U417"/>
      <c r="V417"/>
      <c r="W417"/>
      <c r="X417"/>
      <c r="Y417"/>
      <c r="Z417"/>
      <c r="AA417"/>
      <c r="AB417"/>
      <c r="AC417"/>
      <c r="AD417"/>
    </row>
    <row r="418" spans="5:30" x14ac:dyDescent="0.2">
      <c r="E418"/>
      <c r="I418"/>
      <c r="J418" s="7"/>
      <c r="N418" s="7"/>
      <c r="Q418" s="7"/>
      <c r="R418"/>
      <c r="S418"/>
      <c r="T418"/>
      <c r="U418"/>
      <c r="V418"/>
      <c r="W418"/>
      <c r="X418"/>
      <c r="Y418"/>
      <c r="Z418"/>
      <c r="AA418"/>
      <c r="AB418"/>
      <c r="AC418"/>
      <c r="AD418"/>
    </row>
    <row r="419" spans="5:30" x14ac:dyDescent="0.2">
      <c r="E419"/>
      <c r="I419"/>
      <c r="J419" s="7"/>
      <c r="N419" s="7"/>
      <c r="Q419" s="7"/>
      <c r="R419"/>
      <c r="S419"/>
      <c r="T419"/>
      <c r="U419"/>
      <c r="V419"/>
      <c r="W419"/>
      <c r="X419"/>
      <c r="Y419"/>
      <c r="Z419"/>
      <c r="AA419"/>
      <c r="AB419"/>
      <c r="AC419"/>
      <c r="AD419"/>
    </row>
    <row r="420" spans="5:30" x14ac:dyDescent="0.2">
      <c r="E420"/>
      <c r="I420"/>
      <c r="J420" s="7"/>
      <c r="N420" s="7"/>
      <c r="Q420" s="7"/>
      <c r="R420"/>
      <c r="S420"/>
      <c r="T420"/>
      <c r="U420"/>
      <c r="V420"/>
      <c r="W420"/>
      <c r="X420"/>
      <c r="Y420"/>
      <c r="Z420"/>
      <c r="AA420"/>
      <c r="AB420"/>
      <c r="AC420"/>
      <c r="AD420"/>
    </row>
    <row r="421" spans="5:30" x14ac:dyDescent="0.2">
      <c r="E421"/>
      <c r="I421"/>
      <c r="J421" s="7"/>
      <c r="N421" s="7"/>
      <c r="Q421" s="7"/>
      <c r="R421"/>
      <c r="S421"/>
      <c r="T421"/>
      <c r="U421"/>
      <c r="V421"/>
      <c r="W421"/>
      <c r="X421"/>
      <c r="Y421"/>
      <c r="Z421"/>
      <c r="AA421"/>
      <c r="AB421"/>
      <c r="AC421"/>
      <c r="AD421"/>
    </row>
    <row r="422" spans="5:30" x14ac:dyDescent="0.2">
      <c r="E422"/>
      <c r="I422"/>
      <c r="J422" s="7"/>
      <c r="N422" s="7"/>
      <c r="Q422" s="7"/>
      <c r="R422"/>
      <c r="S422"/>
      <c r="T422"/>
      <c r="U422"/>
      <c r="V422"/>
      <c r="W422"/>
      <c r="X422"/>
      <c r="Y422"/>
      <c r="Z422"/>
      <c r="AA422"/>
      <c r="AB422"/>
      <c r="AC422"/>
      <c r="AD422"/>
    </row>
    <row r="423" spans="5:30" x14ac:dyDescent="0.2">
      <c r="E423"/>
      <c r="I423"/>
      <c r="J423" s="7"/>
      <c r="N423" s="7"/>
      <c r="Q423" s="7"/>
      <c r="R423"/>
      <c r="S423"/>
      <c r="T423"/>
      <c r="U423"/>
      <c r="V423"/>
      <c r="W423"/>
      <c r="X423"/>
      <c r="Y423"/>
      <c r="Z423"/>
      <c r="AA423"/>
      <c r="AB423"/>
      <c r="AC423"/>
      <c r="AD423"/>
    </row>
    <row r="424" spans="5:30" x14ac:dyDescent="0.2">
      <c r="E424"/>
      <c r="I424"/>
      <c r="J424" s="7"/>
      <c r="N424" s="7"/>
      <c r="Q424" s="7"/>
      <c r="R424"/>
      <c r="S424"/>
      <c r="T424"/>
      <c r="U424"/>
      <c r="V424"/>
      <c r="W424"/>
      <c r="X424"/>
      <c r="Y424"/>
      <c r="Z424"/>
      <c r="AA424"/>
      <c r="AB424"/>
      <c r="AC424"/>
      <c r="AD424"/>
    </row>
    <row r="425" spans="5:30" x14ac:dyDescent="0.2">
      <c r="E425"/>
      <c r="I425"/>
      <c r="J425" s="7"/>
      <c r="N425" s="7"/>
      <c r="Q425" s="7"/>
      <c r="R425"/>
      <c r="S425"/>
      <c r="T425"/>
      <c r="U425"/>
      <c r="V425"/>
      <c r="W425"/>
      <c r="X425"/>
      <c r="Y425"/>
      <c r="Z425"/>
      <c r="AA425"/>
      <c r="AB425"/>
      <c r="AC425"/>
      <c r="AD425"/>
    </row>
    <row r="426" spans="5:30" x14ac:dyDescent="0.2">
      <c r="E426"/>
      <c r="I426"/>
      <c r="J426" s="7"/>
      <c r="N426" s="7"/>
      <c r="Q426" s="7"/>
      <c r="R426"/>
      <c r="S426"/>
      <c r="T426"/>
      <c r="U426"/>
      <c r="V426"/>
      <c r="W426"/>
      <c r="X426"/>
      <c r="Y426"/>
      <c r="Z426"/>
      <c r="AA426"/>
      <c r="AB426"/>
      <c r="AC426"/>
      <c r="AD426"/>
    </row>
    <row r="427" spans="5:30" x14ac:dyDescent="0.2">
      <c r="E427"/>
      <c r="I427"/>
      <c r="J427" s="7"/>
      <c r="N427" s="7"/>
      <c r="Q427" s="7"/>
      <c r="R427"/>
      <c r="S427"/>
      <c r="T427"/>
      <c r="U427"/>
      <c r="V427"/>
      <c r="W427"/>
      <c r="X427"/>
      <c r="Y427"/>
      <c r="Z427"/>
      <c r="AA427"/>
      <c r="AB427"/>
      <c r="AC427"/>
      <c r="AD427"/>
    </row>
    <row r="428" spans="5:30" x14ac:dyDescent="0.2">
      <c r="E428"/>
      <c r="I428"/>
      <c r="J428" s="7"/>
      <c r="N428" s="7"/>
      <c r="Q428" s="7"/>
      <c r="R428"/>
      <c r="S428"/>
      <c r="T428"/>
      <c r="U428"/>
      <c r="V428"/>
      <c r="W428"/>
      <c r="X428"/>
      <c r="Y428"/>
      <c r="Z428"/>
      <c r="AA428"/>
      <c r="AB428"/>
      <c r="AC428"/>
      <c r="AD428"/>
    </row>
    <row r="429" spans="5:30" x14ac:dyDescent="0.2">
      <c r="E429"/>
      <c r="I429"/>
      <c r="J429" s="7"/>
      <c r="N429" s="7"/>
      <c r="Q429" s="7"/>
      <c r="R429"/>
      <c r="S429"/>
      <c r="T429"/>
      <c r="U429"/>
      <c r="V429"/>
      <c r="W429"/>
      <c r="X429"/>
      <c r="Y429"/>
      <c r="Z429"/>
      <c r="AA429"/>
      <c r="AB429"/>
      <c r="AC429"/>
      <c r="AD429"/>
    </row>
    <row r="430" spans="5:30" x14ac:dyDescent="0.2">
      <c r="E430"/>
      <c r="I430"/>
      <c r="J430" s="7"/>
      <c r="N430" s="7"/>
      <c r="Q430" s="7"/>
      <c r="R430"/>
      <c r="S430"/>
      <c r="T430"/>
      <c r="U430"/>
      <c r="V430"/>
      <c r="W430"/>
      <c r="X430"/>
      <c r="Y430"/>
      <c r="Z430"/>
      <c r="AA430"/>
      <c r="AB430"/>
      <c r="AC430"/>
      <c r="AD430"/>
    </row>
    <row r="431" spans="5:30" x14ac:dyDescent="0.2">
      <c r="E431"/>
      <c r="I431"/>
      <c r="J431" s="7"/>
      <c r="N431" s="7"/>
      <c r="Q431" s="7"/>
      <c r="R431"/>
      <c r="S431"/>
      <c r="T431"/>
      <c r="U431"/>
      <c r="V431"/>
      <c r="W431"/>
      <c r="X431"/>
      <c r="Y431"/>
      <c r="Z431"/>
      <c r="AA431"/>
      <c r="AB431"/>
      <c r="AC431"/>
      <c r="AD431"/>
    </row>
    <row r="432" spans="5:30" x14ac:dyDescent="0.2">
      <c r="E432"/>
      <c r="I432"/>
      <c r="J432" s="7"/>
      <c r="N432" s="7"/>
      <c r="Q432" s="7"/>
      <c r="R432"/>
      <c r="S432"/>
      <c r="T432"/>
      <c r="U432"/>
      <c r="V432"/>
      <c r="W432"/>
      <c r="X432"/>
      <c r="Y432"/>
      <c r="Z432"/>
      <c r="AA432"/>
      <c r="AB432"/>
      <c r="AC432"/>
      <c r="AD432"/>
    </row>
    <row r="433" spans="5:30" x14ac:dyDescent="0.2">
      <c r="E433"/>
      <c r="I433"/>
      <c r="J433" s="7"/>
      <c r="N433" s="7"/>
      <c r="Q433" s="7"/>
      <c r="R433"/>
      <c r="S433"/>
      <c r="T433"/>
      <c r="U433"/>
      <c r="V433"/>
      <c r="W433"/>
      <c r="X433"/>
      <c r="Y433"/>
      <c r="Z433"/>
      <c r="AA433"/>
      <c r="AB433"/>
      <c r="AC433"/>
      <c r="AD433"/>
    </row>
    <row r="434" spans="5:30" x14ac:dyDescent="0.2">
      <c r="E434"/>
      <c r="I434"/>
      <c r="J434" s="7"/>
      <c r="N434" s="7"/>
      <c r="Q434" s="7"/>
      <c r="R434"/>
      <c r="S434"/>
      <c r="T434"/>
      <c r="U434"/>
      <c r="V434"/>
      <c r="W434"/>
      <c r="X434"/>
      <c r="Y434"/>
      <c r="Z434"/>
      <c r="AA434"/>
      <c r="AB434"/>
      <c r="AC434"/>
      <c r="AD434"/>
    </row>
    <row r="435" spans="5:30" x14ac:dyDescent="0.2">
      <c r="E435"/>
      <c r="I435"/>
      <c r="J435" s="7"/>
      <c r="N435" s="7"/>
      <c r="Q435" s="7"/>
      <c r="R435"/>
      <c r="S435"/>
      <c r="T435"/>
      <c r="U435"/>
      <c r="V435"/>
      <c r="W435"/>
      <c r="X435"/>
      <c r="Y435"/>
      <c r="Z435"/>
      <c r="AA435"/>
      <c r="AB435"/>
      <c r="AC435"/>
      <c r="AD435"/>
    </row>
    <row r="436" spans="5:30" x14ac:dyDescent="0.2">
      <c r="E436"/>
      <c r="I436"/>
      <c r="J436" s="7"/>
      <c r="N436" s="7"/>
      <c r="Q436" s="7"/>
      <c r="R436"/>
      <c r="S436"/>
      <c r="T436"/>
      <c r="U436"/>
      <c r="V436"/>
      <c r="W436"/>
      <c r="X436"/>
      <c r="Y436"/>
      <c r="Z436"/>
      <c r="AA436"/>
      <c r="AB436"/>
      <c r="AC436"/>
      <c r="AD436"/>
    </row>
    <row r="437" spans="5:30" x14ac:dyDescent="0.2">
      <c r="E437"/>
      <c r="I437"/>
      <c r="J437" s="7"/>
      <c r="N437" s="7"/>
      <c r="Q437" s="7"/>
      <c r="R437"/>
      <c r="S437"/>
      <c r="T437"/>
      <c r="U437"/>
      <c r="V437"/>
      <c r="W437"/>
      <c r="X437"/>
      <c r="Y437"/>
      <c r="Z437"/>
      <c r="AA437"/>
      <c r="AB437"/>
      <c r="AC437"/>
      <c r="AD437"/>
    </row>
    <row r="438" spans="5:30" x14ac:dyDescent="0.2">
      <c r="E438"/>
      <c r="I438"/>
      <c r="J438" s="7"/>
      <c r="N438" s="7"/>
      <c r="Q438" s="7"/>
      <c r="R438"/>
      <c r="S438"/>
      <c r="T438"/>
      <c r="U438"/>
      <c r="V438"/>
      <c r="W438"/>
      <c r="X438"/>
      <c r="Y438"/>
      <c r="Z438"/>
      <c r="AA438"/>
      <c r="AB438"/>
      <c r="AC438"/>
      <c r="AD438"/>
    </row>
    <row r="439" spans="5:30" x14ac:dyDescent="0.2">
      <c r="E439"/>
      <c r="I439"/>
      <c r="J439" s="7"/>
      <c r="N439" s="7"/>
      <c r="Q439" s="7"/>
      <c r="R439"/>
      <c r="S439"/>
      <c r="T439"/>
      <c r="U439"/>
      <c r="V439"/>
      <c r="W439"/>
      <c r="X439"/>
      <c r="Y439"/>
      <c r="Z439"/>
      <c r="AA439"/>
      <c r="AB439"/>
      <c r="AC439"/>
      <c r="AD439"/>
    </row>
    <row r="440" spans="5:30" x14ac:dyDescent="0.2">
      <c r="E440"/>
      <c r="I440"/>
      <c r="J440" s="7"/>
      <c r="N440" s="7"/>
      <c r="Q440" s="7"/>
      <c r="R440"/>
      <c r="S440"/>
      <c r="T440"/>
      <c r="U440"/>
      <c r="V440"/>
      <c r="W440"/>
      <c r="X440"/>
      <c r="Y440"/>
      <c r="Z440"/>
      <c r="AA440"/>
      <c r="AB440"/>
      <c r="AC440"/>
      <c r="AD440"/>
    </row>
    <row r="441" spans="5:30" x14ac:dyDescent="0.2">
      <c r="E441"/>
      <c r="I441"/>
      <c r="J441" s="7"/>
      <c r="N441" s="7"/>
      <c r="Q441" s="7"/>
      <c r="R441"/>
      <c r="S441"/>
      <c r="T441"/>
      <c r="U441"/>
      <c r="V441"/>
      <c r="W441"/>
      <c r="X441"/>
      <c r="Y441"/>
      <c r="Z441"/>
      <c r="AA441"/>
      <c r="AB441"/>
      <c r="AC441"/>
      <c r="AD441"/>
    </row>
    <row r="442" spans="5:30" x14ac:dyDescent="0.2">
      <c r="E442"/>
      <c r="I442"/>
      <c r="J442" s="7"/>
      <c r="N442" s="7"/>
      <c r="Q442" s="7"/>
      <c r="R442"/>
      <c r="S442"/>
      <c r="T442"/>
      <c r="U442"/>
      <c r="V442"/>
      <c r="W442"/>
      <c r="X442"/>
      <c r="Y442"/>
      <c r="Z442"/>
      <c r="AA442"/>
      <c r="AB442"/>
      <c r="AC442"/>
      <c r="AD442"/>
    </row>
    <row r="443" spans="5:30" x14ac:dyDescent="0.2">
      <c r="E443"/>
      <c r="I443"/>
      <c r="J443" s="7"/>
      <c r="N443" s="7"/>
      <c r="Q443" s="7"/>
      <c r="R443"/>
      <c r="S443"/>
      <c r="T443"/>
      <c r="U443"/>
      <c r="V443"/>
      <c r="W443"/>
      <c r="X443"/>
      <c r="Y443"/>
      <c r="Z443"/>
      <c r="AA443"/>
      <c r="AB443"/>
      <c r="AC443"/>
      <c r="AD443"/>
    </row>
    <row r="444" spans="5:30" x14ac:dyDescent="0.2">
      <c r="E444"/>
      <c r="I444"/>
      <c r="J444" s="7"/>
      <c r="N444" s="7"/>
      <c r="Q444" s="7"/>
      <c r="R444"/>
      <c r="S444"/>
      <c r="T444"/>
      <c r="U444"/>
      <c r="V444"/>
      <c r="W444"/>
      <c r="X444"/>
      <c r="Y444"/>
      <c r="Z444"/>
      <c r="AA444"/>
      <c r="AB444"/>
      <c r="AC444"/>
      <c r="AD444"/>
    </row>
    <row r="445" spans="5:30" x14ac:dyDescent="0.2">
      <c r="E445"/>
      <c r="I445"/>
      <c r="J445" s="7"/>
      <c r="N445" s="7"/>
      <c r="Q445" s="7"/>
      <c r="R445"/>
      <c r="S445"/>
      <c r="T445"/>
      <c r="U445"/>
      <c r="V445"/>
      <c r="W445"/>
      <c r="X445"/>
      <c r="Y445"/>
      <c r="Z445"/>
      <c r="AA445"/>
      <c r="AB445"/>
      <c r="AC445"/>
      <c r="AD445"/>
    </row>
    <row r="446" spans="5:30" x14ac:dyDescent="0.2">
      <c r="E446"/>
      <c r="I446"/>
      <c r="J446" s="7"/>
      <c r="N446" s="7"/>
      <c r="Q446" s="7"/>
      <c r="R446"/>
      <c r="S446"/>
      <c r="T446"/>
      <c r="U446"/>
      <c r="V446"/>
      <c r="W446"/>
      <c r="X446"/>
      <c r="Y446"/>
      <c r="Z446"/>
      <c r="AA446"/>
      <c r="AB446"/>
      <c r="AC446"/>
      <c r="AD446"/>
    </row>
    <row r="447" spans="5:30" x14ac:dyDescent="0.2">
      <c r="E447"/>
      <c r="I447"/>
      <c r="J447" s="7"/>
      <c r="N447" s="7"/>
      <c r="Q447" s="7"/>
      <c r="R447"/>
      <c r="S447"/>
      <c r="T447"/>
      <c r="U447"/>
      <c r="V447"/>
      <c r="W447"/>
      <c r="X447"/>
      <c r="Y447"/>
      <c r="Z447"/>
      <c r="AA447"/>
      <c r="AB447"/>
      <c r="AC447"/>
      <c r="AD447"/>
    </row>
    <row r="448" spans="5:30" x14ac:dyDescent="0.2">
      <c r="E448"/>
      <c r="I448"/>
      <c r="J448" s="7"/>
      <c r="N448" s="7"/>
      <c r="Q448" s="7"/>
      <c r="R448"/>
      <c r="S448"/>
      <c r="T448"/>
      <c r="U448"/>
      <c r="V448"/>
      <c r="W448"/>
      <c r="X448"/>
      <c r="Y448"/>
      <c r="Z448"/>
      <c r="AA448"/>
      <c r="AB448"/>
      <c r="AC448"/>
      <c r="AD448"/>
    </row>
    <row r="449" spans="5:30" x14ac:dyDescent="0.2">
      <c r="E449"/>
      <c r="I449"/>
      <c r="J449" s="7"/>
      <c r="N449" s="7"/>
      <c r="Q449" s="7"/>
      <c r="R449"/>
      <c r="S449"/>
      <c r="T449"/>
      <c r="U449"/>
      <c r="V449"/>
      <c r="W449"/>
      <c r="X449"/>
      <c r="Y449"/>
      <c r="Z449"/>
      <c r="AA449"/>
      <c r="AB449"/>
      <c r="AC449"/>
      <c r="AD449"/>
    </row>
    <row r="450" spans="5:30" x14ac:dyDescent="0.2">
      <c r="E450"/>
      <c r="I450"/>
      <c r="J450" s="7"/>
      <c r="N450" s="7"/>
      <c r="Q450" s="7"/>
      <c r="R450"/>
      <c r="S450"/>
      <c r="T450"/>
      <c r="U450"/>
      <c r="V450"/>
      <c r="W450"/>
      <c r="X450"/>
      <c r="Y450"/>
      <c r="Z450"/>
      <c r="AA450"/>
      <c r="AB450"/>
      <c r="AC450"/>
      <c r="AD450"/>
    </row>
    <row r="451" spans="5:30" x14ac:dyDescent="0.2">
      <c r="E451"/>
      <c r="I451"/>
      <c r="J451" s="7"/>
      <c r="N451" s="7"/>
      <c r="Q451" s="7"/>
      <c r="R451"/>
      <c r="S451"/>
      <c r="T451"/>
      <c r="U451"/>
      <c r="V451"/>
      <c r="W451"/>
      <c r="X451"/>
      <c r="Y451"/>
      <c r="Z451"/>
      <c r="AA451"/>
      <c r="AB451"/>
      <c r="AC451"/>
      <c r="AD451"/>
    </row>
    <row r="452" spans="5:30" x14ac:dyDescent="0.2">
      <c r="E452"/>
      <c r="I452"/>
      <c r="J452" s="7"/>
      <c r="N452" s="7"/>
      <c r="Q452" s="7"/>
      <c r="R452"/>
      <c r="S452"/>
      <c r="T452"/>
      <c r="U452"/>
      <c r="V452"/>
      <c r="W452"/>
      <c r="X452"/>
      <c r="Y452"/>
      <c r="Z452"/>
      <c r="AA452"/>
      <c r="AB452"/>
      <c r="AC452"/>
      <c r="AD452"/>
    </row>
    <row r="453" spans="5:30" x14ac:dyDescent="0.2">
      <c r="E453"/>
      <c r="I453"/>
      <c r="J453" s="7"/>
      <c r="N453" s="7"/>
      <c r="Q453" s="7"/>
      <c r="R453"/>
      <c r="S453"/>
      <c r="T453"/>
      <c r="U453"/>
      <c r="V453"/>
      <c r="W453"/>
      <c r="X453"/>
      <c r="Y453"/>
      <c r="Z453"/>
      <c r="AA453"/>
      <c r="AB453"/>
      <c r="AC453"/>
      <c r="AD453"/>
    </row>
    <row r="454" spans="5:30" x14ac:dyDescent="0.2">
      <c r="E454"/>
      <c r="I454"/>
      <c r="J454" s="7"/>
      <c r="N454" s="7"/>
      <c r="Q454" s="7"/>
      <c r="R454"/>
      <c r="S454"/>
      <c r="T454"/>
      <c r="U454"/>
      <c r="V454"/>
      <c r="W454"/>
      <c r="X454"/>
      <c r="Y454"/>
      <c r="Z454"/>
      <c r="AA454"/>
      <c r="AB454"/>
      <c r="AC454"/>
      <c r="AD454"/>
    </row>
    <row r="455" spans="5:30" x14ac:dyDescent="0.2">
      <c r="E455"/>
      <c r="I455"/>
      <c r="J455" s="7"/>
      <c r="N455" s="7"/>
      <c r="Q455" s="7"/>
      <c r="R455"/>
      <c r="S455"/>
      <c r="T455"/>
      <c r="U455"/>
      <c r="V455"/>
      <c r="W455"/>
      <c r="X455"/>
      <c r="Y455"/>
      <c r="Z455"/>
      <c r="AA455"/>
      <c r="AB455"/>
      <c r="AC455"/>
      <c r="AD455"/>
    </row>
    <row r="456" spans="5:30" x14ac:dyDescent="0.2">
      <c r="E456"/>
      <c r="I456"/>
      <c r="J456" s="7"/>
      <c r="N456" s="7"/>
      <c r="Q456" s="7"/>
      <c r="R456"/>
      <c r="S456"/>
      <c r="T456"/>
      <c r="U456"/>
      <c r="V456"/>
      <c r="W456"/>
      <c r="X456"/>
      <c r="Y456"/>
      <c r="Z456"/>
      <c r="AA456"/>
      <c r="AB456"/>
      <c r="AC456"/>
      <c r="AD456"/>
    </row>
    <row r="457" spans="5:30" x14ac:dyDescent="0.2">
      <c r="E457"/>
      <c r="I457"/>
      <c r="J457" s="7"/>
      <c r="N457" s="7"/>
      <c r="Q457" s="7"/>
      <c r="R457"/>
      <c r="S457"/>
      <c r="T457"/>
      <c r="U457"/>
      <c r="V457"/>
      <c r="W457"/>
      <c r="X457"/>
      <c r="Y457"/>
      <c r="Z457"/>
      <c r="AA457"/>
      <c r="AB457"/>
      <c r="AC457"/>
      <c r="AD457"/>
    </row>
    <row r="458" spans="5:30" x14ac:dyDescent="0.2">
      <c r="E458"/>
      <c r="I458"/>
      <c r="J458" s="7"/>
      <c r="N458" s="7"/>
      <c r="Q458" s="7"/>
      <c r="R458"/>
      <c r="S458"/>
      <c r="T458"/>
      <c r="U458"/>
      <c r="V458"/>
      <c r="W458"/>
      <c r="X458"/>
      <c r="Y458"/>
      <c r="Z458"/>
      <c r="AA458"/>
      <c r="AB458"/>
      <c r="AC458"/>
      <c r="AD458"/>
    </row>
    <row r="459" spans="5:30" x14ac:dyDescent="0.2">
      <c r="E459"/>
      <c r="I459"/>
      <c r="J459" s="7"/>
      <c r="N459" s="7"/>
      <c r="Q459" s="7"/>
      <c r="R459"/>
      <c r="S459"/>
      <c r="T459"/>
      <c r="U459"/>
      <c r="V459"/>
      <c r="W459"/>
      <c r="X459"/>
      <c r="Y459"/>
      <c r="Z459"/>
      <c r="AA459"/>
      <c r="AB459"/>
      <c r="AC459"/>
      <c r="AD459"/>
    </row>
    <row r="460" spans="5:30" x14ac:dyDescent="0.2">
      <c r="E460"/>
      <c r="I460"/>
      <c r="J460" s="7"/>
      <c r="N460" s="7"/>
      <c r="Q460" s="7"/>
      <c r="R460"/>
      <c r="S460"/>
      <c r="T460"/>
      <c r="U460"/>
      <c r="V460"/>
      <c r="W460"/>
      <c r="X460"/>
      <c r="Y460"/>
      <c r="Z460"/>
      <c r="AA460"/>
      <c r="AB460"/>
      <c r="AC460"/>
      <c r="AD460"/>
    </row>
    <row r="461" spans="5:30" x14ac:dyDescent="0.2">
      <c r="E461"/>
      <c r="I461"/>
      <c r="J461" s="7"/>
      <c r="N461" s="7"/>
      <c r="Q461" s="7"/>
      <c r="R461"/>
      <c r="S461"/>
      <c r="T461"/>
      <c r="U461"/>
      <c r="V461"/>
      <c r="W461"/>
      <c r="X461"/>
      <c r="Y461"/>
      <c r="Z461"/>
      <c r="AA461"/>
      <c r="AB461"/>
      <c r="AC461"/>
      <c r="AD461"/>
    </row>
    <row r="462" spans="5:30" x14ac:dyDescent="0.2">
      <c r="E462"/>
      <c r="I462"/>
      <c r="J462" s="7"/>
      <c r="N462" s="7"/>
      <c r="Q462" s="7"/>
      <c r="R462"/>
      <c r="S462"/>
      <c r="T462"/>
      <c r="U462"/>
      <c r="V462"/>
      <c r="W462"/>
      <c r="X462"/>
      <c r="Y462"/>
      <c r="Z462"/>
      <c r="AA462"/>
      <c r="AB462"/>
      <c r="AC462"/>
      <c r="AD462"/>
    </row>
    <row r="463" spans="5:30" x14ac:dyDescent="0.2">
      <c r="E463"/>
      <c r="I463"/>
      <c r="J463" s="7"/>
      <c r="N463" s="7"/>
      <c r="Q463" s="7"/>
      <c r="R463"/>
      <c r="S463"/>
      <c r="T463"/>
      <c r="U463"/>
      <c r="V463"/>
      <c r="W463"/>
      <c r="X463"/>
      <c r="Y463"/>
      <c r="Z463"/>
      <c r="AA463"/>
      <c r="AB463"/>
      <c r="AC463"/>
      <c r="AD463"/>
    </row>
    <row r="464" spans="5:30" x14ac:dyDescent="0.2">
      <c r="E464"/>
      <c r="I464"/>
      <c r="J464" s="7"/>
      <c r="N464" s="7"/>
      <c r="Q464" s="7"/>
      <c r="R464"/>
      <c r="S464"/>
      <c r="T464"/>
      <c r="U464"/>
      <c r="V464"/>
      <c r="W464"/>
      <c r="X464"/>
      <c r="Y464"/>
      <c r="Z464"/>
      <c r="AA464"/>
      <c r="AB464"/>
      <c r="AC464"/>
      <c r="AD464"/>
    </row>
    <row r="465" spans="5:30" x14ac:dyDescent="0.2">
      <c r="E465"/>
      <c r="I465"/>
      <c r="J465" s="7"/>
      <c r="N465" s="7"/>
      <c r="Q465" s="7"/>
      <c r="R465"/>
      <c r="S465"/>
      <c r="T465"/>
      <c r="U465"/>
      <c r="V465"/>
      <c r="W465"/>
      <c r="X465"/>
      <c r="Y465"/>
      <c r="Z465"/>
      <c r="AA465"/>
      <c r="AB465"/>
      <c r="AC465"/>
      <c r="AD465"/>
    </row>
    <row r="466" spans="5:30" x14ac:dyDescent="0.2">
      <c r="E466"/>
      <c r="I466"/>
      <c r="J466" s="7"/>
      <c r="N466" s="7"/>
      <c r="Q466" s="7"/>
      <c r="R466"/>
      <c r="S466"/>
      <c r="T466"/>
      <c r="U466"/>
      <c r="V466"/>
      <c r="W466"/>
      <c r="X466"/>
      <c r="Y466"/>
      <c r="Z466"/>
      <c r="AA466"/>
      <c r="AB466"/>
      <c r="AC466"/>
      <c r="AD466"/>
    </row>
    <row r="467" spans="5:30" x14ac:dyDescent="0.2">
      <c r="E467"/>
      <c r="I467"/>
      <c r="J467" s="7"/>
      <c r="N467" s="7"/>
      <c r="Q467" s="7"/>
      <c r="R467"/>
      <c r="S467"/>
      <c r="T467"/>
      <c r="U467"/>
      <c r="V467"/>
      <c r="W467"/>
      <c r="X467"/>
      <c r="Y467"/>
      <c r="Z467"/>
      <c r="AA467"/>
      <c r="AB467"/>
      <c r="AC467"/>
      <c r="AD467"/>
    </row>
    <row r="468" spans="5:30" x14ac:dyDescent="0.2">
      <c r="E468"/>
      <c r="I468"/>
      <c r="J468" s="7"/>
      <c r="N468" s="7"/>
      <c r="Q468" s="7"/>
      <c r="R468"/>
      <c r="S468"/>
      <c r="T468"/>
      <c r="U468"/>
      <c r="V468"/>
      <c r="W468"/>
      <c r="X468"/>
      <c r="Y468"/>
      <c r="Z468"/>
      <c r="AA468"/>
      <c r="AB468"/>
      <c r="AC468"/>
      <c r="AD468"/>
    </row>
    <row r="469" spans="5:30" x14ac:dyDescent="0.2">
      <c r="E469"/>
      <c r="I469"/>
      <c r="J469" s="7"/>
      <c r="N469" s="7"/>
      <c r="Q469" s="7"/>
      <c r="R469"/>
      <c r="S469"/>
      <c r="T469"/>
      <c r="U469"/>
      <c r="V469"/>
      <c r="W469"/>
      <c r="X469"/>
      <c r="Y469"/>
      <c r="Z469"/>
      <c r="AA469"/>
      <c r="AB469"/>
      <c r="AC469"/>
      <c r="AD469"/>
    </row>
    <row r="470" spans="5:30" x14ac:dyDescent="0.2">
      <c r="E470"/>
      <c r="I470"/>
      <c r="J470" s="7"/>
      <c r="N470" s="7"/>
      <c r="Q470" s="7"/>
      <c r="R470"/>
      <c r="S470"/>
      <c r="T470"/>
      <c r="U470"/>
      <c r="V470"/>
      <c r="W470"/>
      <c r="X470"/>
      <c r="Y470"/>
      <c r="Z470"/>
      <c r="AA470"/>
      <c r="AB470"/>
      <c r="AC470"/>
      <c r="AD470"/>
    </row>
    <row r="471" spans="5:30" x14ac:dyDescent="0.2">
      <c r="E471"/>
      <c r="I471"/>
      <c r="J471" s="7"/>
      <c r="N471" s="7"/>
      <c r="Q471" s="7"/>
      <c r="R471"/>
      <c r="S471"/>
      <c r="T471"/>
      <c r="U471"/>
      <c r="V471"/>
      <c r="W471"/>
      <c r="X471"/>
      <c r="Y471"/>
      <c r="Z471"/>
      <c r="AA471"/>
      <c r="AB471"/>
      <c r="AC471"/>
      <c r="AD471"/>
    </row>
    <row r="472" spans="5:30" x14ac:dyDescent="0.2">
      <c r="E472"/>
      <c r="I472"/>
      <c r="J472" s="7"/>
      <c r="N472" s="7"/>
      <c r="Q472" s="7"/>
      <c r="R472"/>
      <c r="S472"/>
      <c r="T472"/>
      <c r="U472"/>
      <c r="V472"/>
      <c r="W472"/>
      <c r="X472"/>
      <c r="Y472"/>
      <c r="Z472"/>
      <c r="AA472"/>
      <c r="AB472"/>
      <c r="AC472"/>
      <c r="AD472"/>
    </row>
    <row r="473" spans="5:30" x14ac:dyDescent="0.2">
      <c r="E473"/>
      <c r="I473"/>
      <c r="J473" s="7"/>
      <c r="N473" s="7"/>
      <c r="Q473" s="7"/>
      <c r="R473"/>
      <c r="S473"/>
      <c r="T473"/>
      <c r="U473"/>
      <c r="V473"/>
      <c r="W473"/>
      <c r="X473"/>
      <c r="Y473"/>
      <c r="Z473"/>
      <c r="AA473"/>
      <c r="AB473"/>
      <c r="AC473"/>
      <c r="AD473"/>
    </row>
    <row r="474" spans="5:30" x14ac:dyDescent="0.2">
      <c r="E474"/>
      <c r="I474"/>
      <c r="J474" s="7"/>
      <c r="N474" s="7"/>
      <c r="Q474" s="7"/>
      <c r="R474"/>
      <c r="S474"/>
      <c r="T474"/>
      <c r="U474"/>
      <c r="V474"/>
      <c r="W474"/>
      <c r="X474"/>
      <c r="Y474"/>
      <c r="Z474"/>
      <c r="AA474"/>
      <c r="AB474"/>
      <c r="AC474"/>
      <c r="AD474"/>
    </row>
    <row r="475" spans="5:30" x14ac:dyDescent="0.2">
      <c r="E475"/>
      <c r="I475"/>
      <c r="J475" s="7"/>
      <c r="N475" s="7"/>
      <c r="Q475" s="7"/>
      <c r="R475"/>
      <c r="S475"/>
      <c r="T475"/>
      <c r="U475"/>
      <c r="V475"/>
      <c r="W475"/>
      <c r="X475"/>
      <c r="Y475"/>
      <c r="Z475"/>
      <c r="AA475"/>
      <c r="AB475"/>
      <c r="AC475"/>
      <c r="AD475"/>
    </row>
    <row r="476" spans="5:30" x14ac:dyDescent="0.2">
      <c r="E476"/>
      <c r="I476"/>
      <c r="J476" s="7"/>
      <c r="N476" s="7"/>
      <c r="Q476" s="7"/>
      <c r="R476"/>
      <c r="S476"/>
      <c r="T476"/>
      <c r="U476"/>
      <c r="V476"/>
      <c r="W476"/>
      <c r="X476"/>
      <c r="Y476"/>
      <c r="Z476"/>
      <c r="AA476"/>
      <c r="AB476"/>
      <c r="AC476"/>
      <c r="AD476"/>
    </row>
    <row r="477" spans="5:30" x14ac:dyDescent="0.2">
      <c r="E477"/>
      <c r="I477"/>
      <c r="J477" s="7"/>
      <c r="N477" s="7"/>
      <c r="Q477" s="7"/>
      <c r="R477"/>
      <c r="S477"/>
      <c r="T477"/>
      <c r="U477"/>
      <c r="V477"/>
      <c r="W477"/>
      <c r="X477"/>
      <c r="Y477"/>
      <c r="Z477"/>
      <c r="AA477"/>
      <c r="AB477"/>
      <c r="AC477"/>
      <c r="AD477"/>
    </row>
    <row r="478" spans="5:30" x14ac:dyDescent="0.2">
      <c r="E478"/>
      <c r="I478"/>
      <c r="J478" s="7"/>
      <c r="N478" s="7"/>
      <c r="Q478" s="7"/>
      <c r="R478"/>
      <c r="S478"/>
      <c r="T478"/>
      <c r="U478"/>
      <c r="V478"/>
      <c r="W478"/>
      <c r="X478"/>
      <c r="Y478"/>
      <c r="Z478"/>
      <c r="AA478"/>
      <c r="AB478"/>
      <c r="AC478"/>
      <c r="AD478"/>
    </row>
    <row r="479" spans="5:30" x14ac:dyDescent="0.2">
      <c r="E479"/>
      <c r="I479"/>
      <c r="J479" s="7"/>
      <c r="N479" s="7"/>
      <c r="Q479" s="7"/>
      <c r="R479"/>
      <c r="S479"/>
      <c r="T479"/>
      <c r="U479"/>
      <c r="V479"/>
      <c r="W479"/>
      <c r="X479"/>
      <c r="Y479"/>
      <c r="Z479"/>
      <c r="AA479"/>
      <c r="AB479"/>
      <c r="AC479"/>
      <c r="AD479"/>
    </row>
    <row r="480" spans="5:30" x14ac:dyDescent="0.2">
      <c r="E480"/>
      <c r="I480"/>
      <c r="J480" s="7"/>
      <c r="N480" s="7"/>
      <c r="Q480" s="7"/>
      <c r="R480"/>
      <c r="S480"/>
      <c r="T480"/>
      <c r="U480"/>
      <c r="V480"/>
      <c r="W480"/>
      <c r="X480"/>
      <c r="Y480"/>
      <c r="Z480"/>
      <c r="AA480"/>
      <c r="AB480"/>
      <c r="AC480"/>
      <c r="AD480"/>
    </row>
    <row r="481" spans="5:30" x14ac:dyDescent="0.2">
      <c r="E481"/>
      <c r="I481"/>
      <c r="J481" s="7"/>
      <c r="N481" s="7"/>
      <c r="Q481" s="7"/>
      <c r="R481"/>
      <c r="S481"/>
      <c r="T481"/>
      <c r="U481"/>
      <c r="V481"/>
      <c r="W481"/>
      <c r="X481"/>
      <c r="Y481"/>
      <c r="Z481"/>
      <c r="AA481"/>
      <c r="AB481"/>
      <c r="AC481"/>
      <c r="AD481"/>
    </row>
    <row r="482" spans="5:30" x14ac:dyDescent="0.2">
      <c r="E482"/>
      <c r="I482"/>
      <c r="J482" s="7"/>
      <c r="N482" s="7"/>
      <c r="Q482" s="7"/>
      <c r="R482"/>
      <c r="S482"/>
      <c r="T482"/>
      <c r="U482"/>
      <c r="V482"/>
      <c r="W482"/>
      <c r="X482"/>
      <c r="Y482"/>
      <c r="Z482"/>
      <c r="AA482"/>
      <c r="AB482"/>
      <c r="AC482"/>
      <c r="AD482"/>
    </row>
    <row r="483" spans="5:30" x14ac:dyDescent="0.2">
      <c r="E483"/>
      <c r="I483"/>
      <c r="J483" s="7"/>
      <c r="N483" s="7"/>
      <c r="Q483" s="7"/>
      <c r="R483"/>
      <c r="S483"/>
      <c r="T483"/>
      <c r="U483"/>
      <c r="V483"/>
      <c r="W483"/>
      <c r="X483"/>
      <c r="Y483"/>
      <c r="Z483"/>
      <c r="AA483"/>
      <c r="AB483"/>
      <c r="AC483"/>
      <c r="AD483"/>
    </row>
    <row r="484" spans="5:30" x14ac:dyDescent="0.2">
      <c r="E484"/>
      <c r="I484"/>
      <c r="J484" s="7"/>
      <c r="N484" s="7"/>
      <c r="Q484" s="7"/>
      <c r="R484"/>
      <c r="S484"/>
      <c r="T484"/>
      <c r="U484"/>
      <c r="V484"/>
      <c r="W484"/>
      <c r="X484"/>
      <c r="Y484"/>
      <c r="Z484"/>
      <c r="AA484"/>
      <c r="AB484"/>
      <c r="AC484"/>
      <c r="AD484"/>
    </row>
    <row r="485" spans="5:30" x14ac:dyDescent="0.2">
      <c r="E485"/>
      <c r="I485"/>
      <c r="J485" s="7"/>
      <c r="N485" s="7"/>
      <c r="Q485" s="7"/>
      <c r="R485"/>
      <c r="S485"/>
      <c r="T485"/>
      <c r="U485"/>
      <c r="V485"/>
      <c r="W485"/>
      <c r="X485"/>
      <c r="Y485"/>
      <c r="Z485"/>
      <c r="AA485"/>
      <c r="AB485"/>
      <c r="AC485"/>
      <c r="AD485"/>
    </row>
    <row r="486" spans="5:30" x14ac:dyDescent="0.2">
      <c r="E486"/>
      <c r="I486"/>
      <c r="J486" s="7"/>
      <c r="N486" s="7"/>
      <c r="Q486" s="7"/>
      <c r="R486"/>
      <c r="S486"/>
      <c r="T486"/>
      <c r="U486"/>
      <c r="V486"/>
      <c r="W486"/>
      <c r="X486"/>
      <c r="Y486"/>
      <c r="Z486"/>
      <c r="AA486"/>
      <c r="AB486"/>
      <c r="AC486"/>
      <c r="AD486"/>
    </row>
    <row r="487" spans="5:30" x14ac:dyDescent="0.2">
      <c r="E487"/>
      <c r="I487"/>
      <c r="J487" s="7"/>
      <c r="N487" s="7"/>
      <c r="Q487" s="7"/>
      <c r="R487"/>
      <c r="S487"/>
      <c r="T487"/>
      <c r="U487"/>
      <c r="V487"/>
      <c r="W487"/>
      <c r="X487"/>
      <c r="Y487"/>
      <c r="Z487"/>
      <c r="AA487"/>
      <c r="AB487"/>
      <c r="AC487"/>
      <c r="AD487"/>
    </row>
    <row r="488" spans="5:30" x14ac:dyDescent="0.2">
      <c r="E488"/>
      <c r="I488"/>
      <c r="J488" s="7"/>
      <c r="N488" s="7"/>
      <c r="Q488" s="7"/>
      <c r="R488"/>
      <c r="S488"/>
      <c r="T488"/>
      <c r="U488"/>
      <c r="V488"/>
      <c r="W488"/>
      <c r="X488"/>
      <c r="Y488"/>
      <c r="Z488"/>
      <c r="AA488"/>
      <c r="AB488"/>
      <c r="AC488"/>
      <c r="AD488"/>
    </row>
    <row r="489" spans="5:30" x14ac:dyDescent="0.2">
      <c r="E489"/>
      <c r="I489"/>
      <c r="J489" s="7"/>
      <c r="N489" s="7"/>
      <c r="Q489" s="7"/>
      <c r="R489"/>
      <c r="S489"/>
      <c r="T489"/>
      <c r="U489"/>
      <c r="V489"/>
      <c r="W489"/>
      <c r="X489"/>
      <c r="Y489"/>
      <c r="Z489"/>
      <c r="AA489"/>
      <c r="AB489"/>
      <c r="AC489"/>
      <c r="AD489"/>
    </row>
    <row r="490" spans="5:30" x14ac:dyDescent="0.2">
      <c r="E490"/>
      <c r="I490"/>
      <c r="J490" s="7"/>
      <c r="N490" s="7"/>
      <c r="Q490" s="7"/>
      <c r="R490"/>
      <c r="S490"/>
      <c r="T490"/>
      <c r="U490"/>
      <c r="V490"/>
      <c r="W490"/>
      <c r="X490"/>
      <c r="Y490"/>
      <c r="Z490"/>
      <c r="AA490"/>
      <c r="AB490"/>
      <c r="AC490"/>
      <c r="AD490"/>
    </row>
    <row r="491" spans="5:30" x14ac:dyDescent="0.2">
      <c r="E491"/>
      <c r="I491"/>
      <c r="J491" s="7"/>
      <c r="N491" s="7"/>
      <c r="Q491" s="7"/>
      <c r="R491"/>
      <c r="S491"/>
      <c r="T491"/>
      <c r="U491"/>
      <c r="V491"/>
      <c r="W491"/>
      <c r="X491"/>
      <c r="Y491"/>
      <c r="Z491"/>
      <c r="AA491"/>
      <c r="AB491"/>
      <c r="AC491"/>
      <c r="AD491"/>
    </row>
    <row r="492" spans="5:30" x14ac:dyDescent="0.2">
      <c r="E492"/>
      <c r="I492"/>
      <c r="J492" s="7"/>
      <c r="N492" s="7"/>
      <c r="Q492" s="7"/>
      <c r="R492"/>
      <c r="S492"/>
      <c r="T492"/>
      <c r="U492"/>
      <c r="V492"/>
      <c r="W492"/>
      <c r="X492"/>
      <c r="Y492"/>
      <c r="Z492"/>
      <c r="AA492"/>
      <c r="AB492"/>
      <c r="AC492"/>
      <c r="AD492"/>
    </row>
    <row r="493" spans="5:30" x14ac:dyDescent="0.2">
      <c r="E493"/>
      <c r="I493"/>
      <c r="J493" s="7"/>
      <c r="N493" s="7"/>
      <c r="Q493" s="7"/>
      <c r="R493"/>
      <c r="S493"/>
      <c r="T493"/>
      <c r="U493"/>
      <c r="V493"/>
      <c r="W493"/>
      <c r="X493"/>
      <c r="Y493"/>
      <c r="Z493"/>
      <c r="AA493"/>
      <c r="AB493"/>
      <c r="AC493"/>
      <c r="AD493"/>
    </row>
    <row r="494" spans="5:30" x14ac:dyDescent="0.2">
      <c r="E494"/>
      <c r="I494"/>
      <c r="J494" s="7"/>
      <c r="N494" s="7"/>
      <c r="Q494" s="7"/>
      <c r="R494"/>
      <c r="S494"/>
      <c r="T494"/>
      <c r="U494"/>
      <c r="V494"/>
      <c r="W494"/>
      <c r="X494"/>
      <c r="Y494"/>
      <c r="Z494"/>
      <c r="AA494"/>
      <c r="AB494"/>
      <c r="AC494"/>
      <c r="AD494"/>
    </row>
    <row r="495" spans="5:30" x14ac:dyDescent="0.2">
      <c r="E495"/>
      <c r="I495"/>
      <c r="J495" s="7"/>
      <c r="N495" s="7"/>
      <c r="Q495" s="7"/>
      <c r="R495"/>
      <c r="S495"/>
      <c r="T495"/>
      <c r="U495"/>
      <c r="V495"/>
      <c r="W495"/>
      <c r="X495"/>
      <c r="Y495"/>
      <c r="Z495"/>
      <c r="AA495"/>
      <c r="AB495"/>
      <c r="AC495"/>
      <c r="AD495"/>
    </row>
    <row r="496" spans="5:30" x14ac:dyDescent="0.2">
      <c r="E496"/>
      <c r="I496"/>
      <c r="J496" s="7"/>
      <c r="N496" s="7"/>
      <c r="Q496" s="7"/>
      <c r="R496"/>
      <c r="S496"/>
      <c r="T496"/>
      <c r="U496"/>
      <c r="V496"/>
      <c r="W496"/>
      <c r="X496"/>
      <c r="Y496"/>
      <c r="Z496"/>
      <c r="AA496"/>
      <c r="AB496"/>
      <c r="AC496"/>
      <c r="AD496"/>
    </row>
    <row r="497" spans="5:30" x14ac:dyDescent="0.2">
      <c r="E497"/>
      <c r="I497"/>
      <c r="J497" s="7"/>
      <c r="N497" s="7"/>
      <c r="Q497" s="7"/>
      <c r="R497"/>
      <c r="S497"/>
      <c r="T497"/>
      <c r="U497"/>
      <c r="V497"/>
      <c r="W497"/>
      <c r="X497"/>
      <c r="Y497"/>
      <c r="Z497"/>
      <c r="AA497"/>
      <c r="AB497"/>
      <c r="AC497"/>
      <c r="AD497"/>
    </row>
    <row r="498" spans="5:30" x14ac:dyDescent="0.2">
      <c r="E498"/>
      <c r="I498"/>
      <c r="J498" s="7"/>
      <c r="N498" s="7"/>
      <c r="Q498" s="7"/>
      <c r="R498"/>
      <c r="S498"/>
      <c r="T498"/>
      <c r="U498"/>
      <c r="V498"/>
      <c r="W498"/>
      <c r="X498"/>
      <c r="Y498"/>
      <c r="Z498"/>
      <c r="AA498"/>
      <c r="AB498"/>
      <c r="AC498"/>
      <c r="AD498"/>
    </row>
    <row r="499" spans="5:30" x14ac:dyDescent="0.2">
      <c r="E499"/>
      <c r="I499"/>
      <c r="J499" s="7"/>
      <c r="N499" s="7"/>
      <c r="Q499" s="7"/>
      <c r="R499"/>
      <c r="S499"/>
      <c r="T499"/>
      <c r="U499"/>
      <c r="V499"/>
      <c r="W499"/>
      <c r="X499"/>
      <c r="Y499"/>
      <c r="Z499"/>
      <c r="AA499"/>
      <c r="AB499"/>
      <c r="AC499"/>
      <c r="AD499"/>
    </row>
    <row r="500" spans="5:30" x14ac:dyDescent="0.2">
      <c r="E500"/>
      <c r="I500"/>
      <c r="J500" s="7"/>
      <c r="N500" s="7"/>
      <c r="Q500" s="7"/>
      <c r="R500"/>
      <c r="S500"/>
      <c r="T500"/>
      <c r="U500"/>
      <c r="V500"/>
      <c r="W500"/>
      <c r="X500"/>
      <c r="Y500"/>
      <c r="Z500"/>
      <c r="AA500"/>
      <c r="AB500"/>
      <c r="AC500"/>
      <c r="AD500"/>
    </row>
    <row r="501" spans="5:30" x14ac:dyDescent="0.2">
      <c r="E501"/>
      <c r="I501"/>
      <c r="J501" s="7"/>
      <c r="N501" s="7"/>
      <c r="Q501" s="7"/>
      <c r="R501"/>
      <c r="S501"/>
      <c r="T501"/>
      <c r="U501"/>
      <c r="V501"/>
      <c r="W501"/>
      <c r="X501"/>
      <c r="Y501"/>
      <c r="Z501"/>
      <c r="AA501"/>
      <c r="AB501"/>
      <c r="AC501"/>
      <c r="AD501"/>
    </row>
    <row r="502" spans="5:30" x14ac:dyDescent="0.2">
      <c r="E502"/>
      <c r="I502"/>
      <c r="J502" s="7"/>
      <c r="N502" s="7"/>
      <c r="Q502" s="7"/>
      <c r="R502"/>
      <c r="S502"/>
      <c r="T502"/>
      <c r="U502"/>
      <c r="V502"/>
      <c r="W502"/>
      <c r="X502"/>
      <c r="Y502"/>
      <c r="Z502"/>
      <c r="AA502"/>
      <c r="AB502"/>
      <c r="AC502"/>
      <c r="AD502"/>
    </row>
    <row r="503" spans="5:30" x14ac:dyDescent="0.2">
      <c r="E503"/>
      <c r="I503"/>
      <c r="J503" s="7"/>
      <c r="N503" s="7"/>
      <c r="Q503" s="7"/>
      <c r="R503"/>
      <c r="S503"/>
      <c r="T503"/>
      <c r="U503"/>
      <c r="V503"/>
      <c r="W503"/>
      <c r="X503"/>
      <c r="Y503"/>
      <c r="Z503"/>
      <c r="AA503"/>
      <c r="AB503"/>
      <c r="AC503"/>
      <c r="AD503"/>
    </row>
    <row r="504" spans="5:30" x14ac:dyDescent="0.2">
      <c r="E504"/>
      <c r="I504"/>
      <c r="J504" s="7"/>
      <c r="N504" s="7"/>
      <c r="Q504" s="7"/>
      <c r="R504"/>
      <c r="S504"/>
      <c r="T504"/>
      <c r="U504"/>
      <c r="V504"/>
      <c r="W504"/>
      <c r="X504"/>
      <c r="Y504"/>
      <c r="Z504"/>
      <c r="AA504"/>
      <c r="AB504"/>
      <c r="AC504"/>
      <c r="AD504"/>
    </row>
    <row r="505" spans="5:30" x14ac:dyDescent="0.2">
      <c r="E505"/>
      <c r="I505"/>
      <c r="J505" s="7"/>
      <c r="N505" s="7"/>
      <c r="Q505" s="7"/>
      <c r="R505"/>
      <c r="S505"/>
      <c r="T505"/>
      <c r="U505"/>
      <c r="V505"/>
      <c r="W505"/>
      <c r="X505"/>
      <c r="Y505"/>
      <c r="Z505"/>
      <c r="AA505"/>
      <c r="AB505"/>
      <c r="AC505"/>
      <c r="AD505"/>
    </row>
    <row r="506" spans="5:30" x14ac:dyDescent="0.2">
      <c r="E506"/>
      <c r="I506"/>
      <c r="J506" s="7"/>
      <c r="N506" s="7"/>
      <c r="Q506" s="7"/>
      <c r="R506"/>
      <c r="S506"/>
      <c r="T506"/>
      <c r="U506"/>
      <c r="V506"/>
      <c r="W506"/>
      <c r="X506"/>
      <c r="Y506"/>
      <c r="Z506"/>
      <c r="AA506"/>
      <c r="AB506"/>
      <c r="AC506"/>
      <c r="AD506"/>
    </row>
    <row r="507" spans="5:30" x14ac:dyDescent="0.2">
      <c r="E507"/>
      <c r="I507"/>
      <c r="J507" s="7"/>
      <c r="N507" s="7"/>
      <c r="Q507" s="7"/>
      <c r="R507"/>
      <c r="S507"/>
      <c r="T507"/>
      <c r="U507"/>
      <c r="V507"/>
      <c r="W507"/>
      <c r="X507"/>
      <c r="Y507"/>
      <c r="Z507"/>
      <c r="AA507"/>
      <c r="AB507"/>
      <c r="AC507"/>
      <c r="AD507"/>
    </row>
    <row r="508" spans="5:30" x14ac:dyDescent="0.2">
      <c r="E508"/>
      <c r="I508"/>
      <c r="J508" s="7"/>
      <c r="N508" s="7"/>
      <c r="Q508" s="7"/>
      <c r="R508"/>
      <c r="S508"/>
      <c r="T508"/>
      <c r="U508"/>
      <c r="V508"/>
      <c r="W508"/>
      <c r="X508"/>
      <c r="Y508"/>
      <c r="Z508"/>
      <c r="AA508"/>
      <c r="AB508"/>
      <c r="AC508"/>
      <c r="AD508"/>
    </row>
    <row r="509" spans="5:30" x14ac:dyDescent="0.2">
      <c r="E509"/>
      <c r="I509"/>
      <c r="J509" s="7"/>
      <c r="N509" s="7"/>
      <c r="Q509" s="7"/>
      <c r="R509"/>
      <c r="S509"/>
      <c r="T509"/>
      <c r="U509"/>
      <c r="V509"/>
      <c r="W509"/>
      <c r="X509"/>
      <c r="Y509"/>
      <c r="Z509"/>
      <c r="AA509"/>
      <c r="AB509"/>
      <c r="AC509"/>
      <c r="AD509"/>
    </row>
    <row r="510" spans="5:30" x14ac:dyDescent="0.2">
      <c r="E510"/>
      <c r="I510"/>
      <c r="J510" s="7"/>
      <c r="N510" s="7"/>
      <c r="Q510" s="7"/>
      <c r="R510"/>
      <c r="S510"/>
      <c r="T510"/>
      <c r="U510"/>
      <c r="V510"/>
      <c r="W510"/>
      <c r="X510"/>
      <c r="Y510"/>
      <c r="Z510"/>
      <c r="AA510"/>
      <c r="AB510"/>
      <c r="AC510"/>
      <c r="AD510"/>
    </row>
    <row r="511" spans="5:30" x14ac:dyDescent="0.2">
      <c r="E511"/>
      <c r="I511"/>
      <c r="J511" s="7"/>
      <c r="N511" s="7"/>
      <c r="Q511" s="7"/>
      <c r="R511"/>
      <c r="S511"/>
      <c r="T511"/>
      <c r="U511"/>
      <c r="V511"/>
      <c r="W511"/>
      <c r="X511"/>
      <c r="Y511"/>
      <c r="Z511"/>
      <c r="AA511"/>
      <c r="AB511"/>
      <c r="AC511"/>
      <c r="AD511"/>
    </row>
    <row r="512" spans="5:30" x14ac:dyDescent="0.2">
      <c r="E512"/>
      <c r="I512"/>
      <c r="J512" s="7"/>
      <c r="N512" s="7"/>
      <c r="Q512" s="7"/>
      <c r="R512"/>
      <c r="S512"/>
      <c r="T512"/>
      <c r="U512"/>
      <c r="V512"/>
      <c r="W512"/>
      <c r="X512"/>
      <c r="Y512"/>
      <c r="Z512"/>
      <c r="AA512"/>
      <c r="AB512"/>
      <c r="AC512"/>
      <c r="AD512"/>
    </row>
    <row r="513" spans="5:30" x14ac:dyDescent="0.2">
      <c r="E513"/>
      <c r="I513"/>
      <c r="J513" s="7"/>
      <c r="N513" s="7"/>
      <c r="Q513" s="7"/>
      <c r="R513"/>
      <c r="S513"/>
      <c r="T513"/>
      <c r="U513"/>
      <c r="V513"/>
      <c r="W513"/>
      <c r="X513"/>
      <c r="Y513"/>
      <c r="Z513"/>
      <c r="AA513"/>
      <c r="AB513"/>
      <c r="AC513"/>
      <c r="AD513"/>
    </row>
    <row r="514" spans="5:30" x14ac:dyDescent="0.2">
      <c r="E514"/>
      <c r="I514"/>
      <c r="J514" s="7"/>
      <c r="N514" s="7"/>
      <c r="Q514" s="7"/>
      <c r="R514"/>
      <c r="S514"/>
      <c r="T514"/>
      <c r="U514"/>
      <c r="V514"/>
      <c r="W514"/>
      <c r="X514"/>
      <c r="Y514"/>
      <c r="Z514"/>
      <c r="AA514"/>
      <c r="AB514"/>
      <c r="AC514"/>
      <c r="AD514"/>
    </row>
    <row r="515" spans="5:30" x14ac:dyDescent="0.2">
      <c r="E515"/>
      <c r="I515"/>
      <c r="J515" s="7"/>
      <c r="N515" s="7"/>
      <c r="Q515" s="7"/>
      <c r="R515"/>
      <c r="S515"/>
      <c r="T515"/>
      <c r="U515"/>
      <c r="V515"/>
      <c r="W515"/>
      <c r="X515"/>
      <c r="Y515"/>
      <c r="Z515"/>
      <c r="AA515"/>
      <c r="AB515"/>
      <c r="AC515"/>
      <c r="AD515"/>
    </row>
    <row r="516" spans="5:30" x14ac:dyDescent="0.2">
      <c r="E516"/>
      <c r="I516"/>
      <c r="J516" s="7"/>
      <c r="N516" s="7"/>
      <c r="Q516" s="7"/>
      <c r="R516"/>
      <c r="S516"/>
      <c r="T516"/>
      <c r="U516"/>
      <c r="V516"/>
      <c r="W516"/>
      <c r="X516"/>
      <c r="Y516"/>
      <c r="Z516"/>
      <c r="AA516"/>
      <c r="AB516"/>
      <c r="AC516"/>
      <c r="AD516"/>
    </row>
    <row r="517" spans="5:30" x14ac:dyDescent="0.2">
      <c r="E517"/>
      <c r="I517"/>
      <c r="J517" s="7"/>
      <c r="N517" s="7"/>
      <c r="Q517" s="7"/>
      <c r="R517"/>
      <c r="S517"/>
      <c r="T517"/>
      <c r="U517"/>
      <c r="V517"/>
      <c r="W517"/>
      <c r="X517"/>
      <c r="Y517"/>
      <c r="Z517"/>
      <c r="AA517"/>
      <c r="AB517"/>
      <c r="AC517"/>
      <c r="AD517"/>
    </row>
    <row r="518" spans="5:30" x14ac:dyDescent="0.2">
      <c r="E518"/>
      <c r="I518"/>
      <c r="J518" s="7"/>
      <c r="N518" s="7"/>
      <c r="Q518" s="7"/>
      <c r="R518"/>
      <c r="S518"/>
      <c r="T518"/>
      <c r="U518"/>
      <c r="V518"/>
      <c r="W518"/>
      <c r="X518"/>
      <c r="Y518"/>
      <c r="Z518"/>
      <c r="AA518"/>
      <c r="AB518"/>
      <c r="AC518"/>
      <c r="AD518"/>
    </row>
    <row r="519" spans="5:30" x14ac:dyDescent="0.2">
      <c r="E519"/>
      <c r="I519"/>
      <c r="J519" s="7"/>
      <c r="N519" s="7"/>
      <c r="Q519" s="7"/>
      <c r="R519"/>
      <c r="S519"/>
      <c r="T519"/>
      <c r="U519"/>
      <c r="V519"/>
      <c r="W519"/>
      <c r="X519"/>
      <c r="Y519"/>
      <c r="Z519"/>
      <c r="AA519"/>
      <c r="AB519"/>
      <c r="AC519"/>
      <c r="AD519"/>
    </row>
    <row r="520" spans="5:30" x14ac:dyDescent="0.2">
      <c r="E520"/>
      <c r="I520"/>
      <c r="J520" s="7"/>
      <c r="N520" s="7"/>
      <c r="Q520" s="7"/>
      <c r="R520"/>
      <c r="S520"/>
      <c r="T520"/>
      <c r="U520"/>
      <c r="V520"/>
      <c r="W520"/>
      <c r="X520"/>
      <c r="Y520"/>
      <c r="Z520"/>
      <c r="AA520"/>
      <c r="AB520"/>
      <c r="AC520"/>
      <c r="AD520"/>
    </row>
    <row r="521" spans="5:30" x14ac:dyDescent="0.2">
      <c r="E521"/>
      <c r="I521"/>
      <c r="J521" s="7"/>
      <c r="N521" s="7"/>
      <c r="Q521" s="7"/>
      <c r="R521"/>
      <c r="S521"/>
      <c r="T521"/>
      <c r="U521"/>
      <c r="V521"/>
      <c r="W521"/>
      <c r="X521"/>
      <c r="Y521"/>
      <c r="Z521"/>
      <c r="AA521"/>
      <c r="AB521"/>
      <c r="AC521"/>
      <c r="AD521"/>
    </row>
    <row r="522" spans="5:30" x14ac:dyDescent="0.2">
      <c r="E522"/>
      <c r="I522"/>
      <c r="J522" s="7"/>
      <c r="N522" s="7"/>
      <c r="Q522" s="7"/>
      <c r="R522"/>
      <c r="S522"/>
      <c r="T522"/>
      <c r="U522"/>
      <c r="V522"/>
      <c r="W522"/>
      <c r="X522"/>
      <c r="Y522"/>
      <c r="Z522"/>
      <c r="AA522"/>
      <c r="AB522"/>
      <c r="AC522"/>
      <c r="AD522"/>
    </row>
    <row r="523" spans="5:30" x14ac:dyDescent="0.2">
      <c r="E523"/>
      <c r="I523"/>
      <c r="J523" s="7"/>
      <c r="N523" s="7"/>
      <c r="Q523" s="7"/>
      <c r="R523"/>
      <c r="S523"/>
      <c r="T523"/>
      <c r="U523"/>
      <c r="V523"/>
      <c r="W523"/>
      <c r="X523"/>
      <c r="Y523"/>
      <c r="Z523"/>
      <c r="AA523"/>
      <c r="AB523"/>
      <c r="AC523"/>
      <c r="AD523"/>
    </row>
    <row r="524" spans="5:30" x14ac:dyDescent="0.2">
      <c r="E524"/>
      <c r="I524"/>
      <c r="J524" s="7"/>
      <c r="N524" s="7"/>
      <c r="Q524" s="7"/>
      <c r="R524"/>
      <c r="S524"/>
      <c r="T524"/>
      <c r="U524"/>
      <c r="V524"/>
      <c r="W524"/>
      <c r="X524"/>
      <c r="Y524"/>
      <c r="Z524"/>
      <c r="AA524"/>
      <c r="AB524"/>
      <c r="AC524"/>
      <c r="AD524"/>
    </row>
    <row r="525" spans="5:30" x14ac:dyDescent="0.2">
      <c r="E525"/>
      <c r="I525"/>
      <c r="J525" s="7"/>
      <c r="N525" s="7"/>
      <c r="Q525" s="7"/>
      <c r="R525"/>
      <c r="S525"/>
      <c r="T525"/>
      <c r="U525"/>
      <c r="V525"/>
      <c r="W525"/>
      <c r="X525"/>
      <c r="Y525"/>
      <c r="Z525"/>
      <c r="AA525"/>
      <c r="AB525"/>
      <c r="AC525"/>
      <c r="AD525"/>
    </row>
    <row r="526" spans="5:30" x14ac:dyDescent="0.2">
      <c r="E526"/>
      <c r="I526"/>
      <c r="J526" s="7"/>
      <c r="N526" s="7"/>
      <c r="Q526" s="7"/>
      <c r="R526"/>
      <c r="S526"/>
      <c r="T526"/>
      <c r="U526"/>
      <c r="V526"/>
      <c r="W526"/>
      <c r="X526"/>
      <c r="Y526"/>
      <c r="Z526"/>
      <c r="AA526"/>
      <c r="AB526"/>
      <c r="AC526"/>
      <c r="AD526"/>
    </row>
    <row r="527" spans="5:30" x14ac:dyDescent="0.2">
      <c r="E527"/>
      <c r="I527"/>
      <c r="J527" s="7"/>
      <c r="N527" s="7"/>
      <c r="Q527" s="7"/>
      <c r="R527"/>
      <c r="S527"/>
      <c r="T527"/>
      <c r="U527"/>
      <c r="V527"/>
      <c r="W527"/>
      <c r="X527"/>
      <c r="Y527"/>
      <c r="Z527"/>
      <c r="AA527"/>
      <c r="AB527"/>
      <c r="AC527"/>
      <c r="AD527"/>
    </row>
    <row r="528" spans="5:30" x14ac:dyDescent="0.2">
      <c r="E528"/>
      <c r="I528"/>
      <c r="J528" s="7"/>
      <c r="N528" s="7"/>
      <c r="Q528" s="7"/>
      <c r="R528"/>
      <c r="S528"/>
      <c r="T528"/>
      <c r="U528"/>
      <c r="V528"/>
      <c r="W528"/>
      <c r="X528"/>
      <c r="Y528"/>
      <c r="Z528"/>
      <c r="AA528"/>
      <c r="AB528"/>
      <c r="AC528"/>
      <c r="AD528"/>
    </row>
    <row r="529" spans="5:30" x14ac:dyDescent="0.2">
      <c r="E529"/>
      <c r="I529"/>
      <c r="J529" s="7"/>
      <c r="N529" s="7"/>
      <c r="Q529" s="7"/>
      <c r="R529"/>
      <c r="S529"/>
      <c r="T529"/>
      <c r="U529"/>
      <c r="V529"/>
      <c r="W529"/>
      <c r="X529"/>
      <c r="Y529"/>
      <c r="Z529"/>
      <c r="AA529"/>
      <c r="AB529"/>
      <c r="AC529"/>
      <c r="AD529"/>
    </row>
    <row r="530" spans="5:30" x14ac:dyDescent="0.2">
      <c r="E530"/>
      <c r="I530"/>
      <c r="J530" s="7"/>
      <c r="N530" s="7"/>
      <c r="Q530" s="7"/>
      <c r="R530"/>
      <c r="S530"/>
      <c r="T530"/>
      <c r="U530"/>
      <c r="V530"/>
      <c r="W530"/>
      <c r="X530"/>
      <c r="Y530"/>
      <c r="Z530"/>
      <c r="AA530"/>
      <c r="AB530"/>
      <c r="AC530"/>
      <c r="AD530"/>
    </row>
    <row r="531" spans="5:30" x14ac:dyDescent="0.2">
      <c r="E531"/>
      <c r="I531"/>
      <c r="J531" s="7"/>
      <c r="N531" s="7"/>
      <c r="Q531" s="7"/>
      <c r="R531"/>
      <c r="S531"/>
      <c r="T531"/>
      <c r="U531"/>
      <c r="V531"/>
      <c r="W531"/>
      <c r="X531"/>
      <c r="Y531"/>
      <c r="Z531"/>
      <c r="AA531"/>
      <c r="AB531"/>
      <c r="AC531"/>
      <c r="AD531"/>
    </row>
    <row r="532" spans="5:30" x14ac:dyDescent="0.2">
      <c r="E532"/>
      <c r="I532"/>
      <c r="J532" s="7"/>
      <c r="N532" s="7"/>
      <c r="Q532" s="7"/>
      <c r="R532"/>
      <c r="S532"/>
      <c r="T532"/>
      <c r="U532"/>
      <c r="V532"/>
      <c r="W532"/>
      <c r="X532"/>
      <c r="Y532"/>
      <c r="Z532"/>
      <c r="AA532"/>
      <c r="AB532"/>
      <c r="AC532"/>
      <c r="AD532"/>
    </row>
    <row r="533" spans="5:30" x14ac:dyDescent="0.2">
      <c r="E533"/>
      <c r="I533"/>
      <c r="J533" s="7"/>
      <c r="N533" s="7"/>
      <c r="Q533" s="7"/>
      <c r="R533"/>
      <c r="S533"/>
      <c r="T533"/>
      <c r="U533"/>
      <c r="V533"/>
      <c r="W533"/>
      <c r="X533"/>
      <c r="Y533"/>
      <c r="Z533"/>
      <c r="AA533"/>
      <c r="AB533"/>
      <c r="AC533"/>
      <c r="AD533"/>
    </row>
    <row r="534" spans="5:30" x14ac:dyDescent="0.2">
      <c r="E534"/>
      <c r="I534"/>
      <c r="J534" s="7"/>
      <c r="N534" s="7"/>
      <c r="Q534" s="7"/>
      <c r="R534"/>
      <c r="S534"/>
      <c r="T534"/>
      <c r="U534"/>
      <c r="V534"/>
      <c r="W534"/>
      <c r="X534"/>
      <c r="Y534"/>
      <c r="Z534"/>
      <c r="AA534"/>
      <c r="AB534"/>
      <c r="AC534"/>
      <c r="AD534"/>
    </row>
    <row r="535" spans="5:30" x14ac:dyDescent="0.2">
      <c r="E535"/>
      <c r="I535"/>
      <c r="J535" s="7"/>
      <c r="N535" s="7"/>
      <c r="Q535" s="7"/>
      <c r="R535"/>
      <c r="S535"/>
      <c r="T535"/>
      <c r="U535"/>
      <c r="V535"/>
      <c r="W535"/>
      <c r="X535"/>
      <c r="Y535"/>
      <c r="Z535"/>
      <c r="AA535"/>
      <c r="AB535"/>
      <c r="AC535"/>
      <c r="AD535"/>
    </row>
    <row r="536" spans="5:30" x14ac:dyDescent="0.2">
      <c r="E536"/>
      <c r="I536"/>
      <c r="J536" s="7"/>
      <c r="N536" s="7"/>
      <c r="Q536" s="7"/>
      <c r="R536"/>
      <c r="S536"/>
      <c r="T536"/>
      <c r="U536"/>
      <c r="V536"/>
      <c r="W536"/>
      <c r="X536"/>
      <c r="Y536"/>
      <c r="Z536"/>
      <c r="AA536"/>
      <c r="AB536"/>
      <c r="AC536"/>
      <c r="AD536"/>
    </row>
    <row r="537" spans="5:30" x14ac:dyDescent="0.2">
      <c r="E537"/>
      <c r="I537"/>
      <c r="J537" s="7"/>
      <c r="N537" s="7"/>
      <c r="Q537" s="7"/>
      <c r="R537"/>
      <c r="S537"/>
      <c r="T537"/>
      <c r="U537"/>
      <c r="V537"/>
      <c r="W537"/>
      <c r="X537"/>
      <c r="Y537"/>
      <c r="Z537"/>
      <c r="AA537"/>
      <c r="AB537"/>
      <c r="AC537"/>
      <c r="AD537"/>
    </row>
    <row r="538" spans="5:30" x14ac:dyDescent="0.2">
      <c r="E538"/>
      <c r="I538"/>
      <c r="J538" s="7"/>
      <c r="N538" s="7"/>
      <c r="Q538" s="7"/>
      <c r="R538"/>
      <c r="S538"/>
      <c r="T538"/>
      <c r="U538"/>
      <c r="V538"/>
      <c r="W538"/>
      <c r="X538"/>
      <c r="Y538"/>
      <c r="Z538"/>
      <c r="AA538"/>
      <c r="AB538"/>
      <c r="AC538"/>
      <c r="AD538"/>
    </row>
    <row r="539" spans="5:30" x14ac:dyDescent="0.2">
      <c r="E539"/>
      <c r="I539"/>
      <c r="J539" s="7"/>
      <c r="N539" s="7"/>
      <c r="Q539" s="7"/>
      <c r="R539"/>
      <c r="S539"/>
      <c r="T539"/>
      <c r="U539"/>
      <c r="V539"/>
      <c r="W539"/>
      <c r="X539"/>
      <c r="Y539"/>
      <c r="Z539"/>
      <c r="AA539"/>
      <c r="AB539"/>
      <c r="AC539"/>
      <c r="AD539"/>
    </row>
    <row r="540" spans="5:30" x14ac:dyDescent="0.2">
      <c r="E540"/>
      <c r="I540"/>
      <c r="J540" s="7"/>
      <c r="N540" s="7"/>
      <c r="Q540" s="7"/>
      <c r="R540"/>
      <c r="S540"/>
      <c r="T540"/>
      <c r="U540"/>
      <c r="V540"/>
      <c r="W540"/>
      <c r="X540"/>
      <c r="Y540"/>
      <c r="Z540"/>
      <c r="AA540"/>
      <c r="AB540"/>
      <c r="AC540"/>
      <c r="AD540"/>
    </row>
    <row r="541" spans="5:30" x14ac:dyDescent="0.2">
      <c r="E541"/>
      <c r="I541"/>
      <c r="J541" s="7"/>
      <c r="N541" s="7"/>
      <c r="Q541" s="7"/>
      <c r="R541"/>
      <c r="S541"/>
      <c r="T541"/>
      <c r="U541"/>
      <c r="V541"/>
      <c r="W541"/>
      <c r="X541"/>
      <c r="Y541"/>
      <c r="Z541"/>
      <c r="AA541"/>
      <c r="AB541"/>
      <c r="AC541"/>
      <c r="AD541"/>
    </row>
    <row r="542" spans="5:30" x14ac:dyDescent="0.2">
      <c r="E542"/>
      <c r="I542"/>
      <c r="J542" s="7"/>
      <c r="N542" s="7"/>
      <c r="Q542" s="7"/>
      <c r="R542"/>
      <c r="S542"/>
      <c r="T542"/>
      <c r="U542"/>
      <c r="V542"/>
      <c r="W542"/>
      <c r="X542"/>
      <c r="Y542"/>
      <c r="Z542"/>
      <c r="AA542"/>
      <c r="AB542"/>
      <c r="AC542"/>
      <c r="AD542"/>
    </row>
    <row r="543" spans="5:30" x14ac:dyDescent="0.2">
      <c r="E543"/>
      <c r="I543"/>
      <c r="J543" s="7"/>
      <c r="N543" s="7"/>
      <c r="Q543" s="7"/>
      <c r="R543"/>
      <c r="S543"/>
      <c r="T543"/>
      <c r="U543"/>
      <c r="V543"/>
      <c r="W543"/>
      <c r="X543"/>
      <c r="Y543"/>
      <c r="Z543"/>
      <c r="AA543"/>
      <c r="AB543"/>
      <c r="AC543"/>
      <c r="AD543"/>
    </row>
    <row r="544" spans="5:30" x14ac:dyDescent="0.2">
      <c r="E544"/>
      <c r="I544"/>
      <c r="J544" s="7"/>
      <c r="N544" s="7"/>
      <c r="Q544" s="7"/>
      <c r="R544"/>
      <c r="S544"/>
      <c r="T544"/>
      <c r="U544"/>
      <c r="V544"/>
      <c r="W544"/>
      <c r="X544"/>
      <c r="Y544"/>
      <c r="Z544"/>
      <c r="AA544"/>
      <c r="AB544"/>
      <c r="AC544"/>
      <c r="AD544"/>
    </row>
    <row r="545" spans="5:30" x14ac:dyDescent="0.2">
      <c r="E545"/>
      <c r="I545"/>
      <c r="J545" s="7"/>
      <c r="N545" s="7"/>
      <c r="Q545" s="7"/>
      <c r="R545"/>
      <c r="S545"/>
      <c r="T545"/>
      <c r="U545"/>
      <c r="V545"/>
      <c r="W545"/>
      <c r="X545"/>
      <c r="Y545"/>
      <c r="Z545"/>
      <c r="AA545"/>
      <c r="AB545"/>
      <c r="AC545"/>
      <c r="AD545"/>
    </row>
    <row r="546" spans="5:30" x14ac:dyDescent="0.2">
      <c r="E546"/>
      <c r="I546"/>
      <c r="J546" s="7"/>
      <c r="N546" s="7"/>
      <c r="Q546" s="7"/>
      <c r="R546"/>
      <c r="S546"/>
      <c r="T546"/>
      <c r="U546"/>
      <c r="V546"/>
      <c r="W546"/>
      <c r="X546"/>
      <c r="Y546"/>
      <c r="Z546"/>
      <c r="AA546"/>
      <c r="AB546"/>
      <c r="AC546"/>
      <c r="AD546"/>
    </row>
    <row r="547" spans="5:30" x14ac:dyDescent="0.2">
      <c r="E547"/>
      <c r="I547"/>
      <c r="J547" s="7"/>
      <c r="N547" s="7"/>
      <c r="Q547" s="7"/>
      <c r="R547"/>
      <c r="S547"/>
      <c r="T547"/>
      <c r="U547"/>
      <c r="V547"/>
      <c r="W547"/>
      <c r="X547"/>
      <c r="Y547"/>
      <c r="Z547"/>
      <c r="AA547"/>
      <c r="AB547"/>
      <c r="AC547"/>
      <c r="AD547"/>
    </row>
    <row r="548" spans="5:30" x14ac:dyDescent="0.2">
      <c r="E548"/>
      <c r="I548"/>
      <c r="J548" s="7"/>
      <c r="N548" s="7"/>
      <c r="Q548" s="7"/>
      <c r="R548"/>
      <c r="S548"/>
      <c r="T548"/>
      <c r="U548"/>
      <c r="V548"/>
      <c r="W548"/>
      <c r="X548"/>
      <c r="Y548"/>
      <c r="Z548"/>
      <c r="AA548"/>
      <c r="AB548"/>
      <c r="AC548"/>
      <c r="AD548"/>
    </row>
    <row r="549" spans="5:30" x14ac:dyDescent="0.2">
      <c r="E549"/>
      <c r="I549"/>
      <c r="J549" s="7"/>
      <c r="N549" s="7"/>
      <c r="Q549" s="7"/>
      <c r="R549"/>
      <c r="S549"/>
      <c r="T549"/>
      <c r="U549"/>
      <c r="V549"/>
      <c r="W549"/>
      <c r="X549"/>
      <c r="Y549"/>
      <c r="Z549"/>
      <c r="AA549"/>
      <c r="AB549"/>
      <c r="AC549"/>
      <c r="AD549"/>
    </row>
    <row r="550" spans="5:30" x14ac:dyDescent="0.2">
      <c r="E550"/>
      <c r="I550"/>
      <c r="J550" s="7"/>
      <c r="N550" s="7"/>
      <c r="Q550" s="7"/>
      <c r="R550"/>
      <c r="S550"/>
      <c r="T550"/>
      <c r="U550"/>
      <c r="V550"/>
      <c r="W550"/>
      <c r="X550"/>
      <c r="Y550"/>
      <c r="Z550"/>
      <c r="AA550"/>
      <c r="AB550"/>
      <c r="AC550"/>
      <c r="AD550"/>
    </row>
    <row r="551" spans="5:30" x14ac:dyDescent="0.2">
      <c r="E551"/>
      <c r="I551"/>
      <c r="J551" s="7"/>
      <c r="N551" s="7"/>
      <c r="Q551" s="7"/>
      <c r="R551"/>
      <c r="S551"/>
      <c r="T551"/>
      <c r="U551"/>
      <c r="V551"/>
      <c r="W551"/>
      <c r="X551"/>
      <c r="Y551"/>
      <c r="Z551"/>
      <c r="AA551"/>
      <c r="AB551"/>
      <c r="AC551"/>
      <c r="AD551"/>
    </row>
    <row r="552" spans="5:30" x14ac:dyDescent="0.2">
      <c r="E552"/>
      <c r="I552"/>
      <c r="J552" s="7"/>
      <c r="N552" s="7"/>
      <c r="Q552" s="7"/>
      <c r="R552"/>
      <c r="S552"/>
      <c r="T552"/>
      <c r="U552"/>
      <c r="V552"/>
      <c r="W552"/>
      <c r="X552"/>
      <c r="Y552"/>
      <c r="Z552"/>
      <c r="AA552"/>
      <c r="AB552"/>
      <c r="AC552"/>
      <c r="AD552"/>
    </row>
    <row r="553" spans="5:30" x14ac:dyDescent="0.2">
      <c r="E553"/>
      <c r="I553"/>
      <c r="J553" s="7"/>
      <c r="N553" s="7"/>
      <c r="Q553" s="7"/>
      <c r="R553"/>
      <c r="S553"/>
      <c r="T553"/>
      <c r="U553"/>
      <c r="V553"/>
      <c r="W553"/>
      <c r="X553"/>
      <c r="Y553"/>
      <c r="Z553"/>
      <c r="AA553"/>
      <c r="AB553"/>
      <c r="AC553"/>
      <c r="AD553"/>
    </row>
    <row r="554" spans="5:30" x14ac:dyDescent="0.2">
      <c r="E554"/>
      <c r="I554"/>
      <c r="J554" s="7"/>
      <c r="N554" s="7"/>
      <c r="Q554" s="7"/>
      <c r="R554"/>
      <c r="S554"/>
      <c r="T554"/>
      <c r="U554"/>
      <c r="V554"/>
      <c r="W554"/>
      <c r="X554"/>
      <c r="Y554"/>
      <c r="Z554"/>
      <c r="AA554"/>
      <c r="AB554"/>
      <c r="AC554"/>
      <c r="AD554"/>
    </row>
    <row r="555" spans="5:30" x14ac:dyDescent="0.2">
      <c r="E555"/>
      <c r="I555"/>
      <c r="J555" s="7"/>
      <c r="N555" s="7"/>
      <c r="Q555" s="7"/>
      <c r="R555"/>
      <c r="S555"/>
      <c r="T555"/>
      <c r="U555"/>
      <c r="V555"/>
      <c r="W555"/>
      <c r="X555"/>
      <c r="Y555"/>
      <c r="Z555"/>
      <c r="AA555"/>
      <c r="AB555"/>
      <c r="AC555"/>
      <c r="AD555"/>
    </row>
    <row r="556" spans="5:30" x14ac:dyDescent="0.2">
      <c r="E556"/>
      <c r="I556"/>
      <c r="J556" s="7"/>
      <c r="N556" s="7"/>
      <c r="Q556" s="7"/>
      <c r="R556"/>
      <c r="S556"/>
      <c r="T556"/>
      <c r="U556"/>
      <c r="V556"/>
      <c r="W556"/>
      <c r="X556"/>
      <c r="Y556"/>
      <c r="Z556"/>
      <c r="AA556"/>
      <c r="AB556"/>
      <c r="AC556"/>
      <c r="AD556"/>
    </row>
    <row r="557" spans="5:30" x14ac:dyDescent="0.2">
      <c r="E557"/>
      <c r="I557"/>
      <c r="J557" s="7"/>
      <c r="N557" s="7"/>
      <c r="Q557" s="7"/>
      <c r="R557"/>
      <c r="S557"/>
      <c r="T557"/>
      <c r="U557"/>
      <c r="V557"/>
      <c r="W557"/>
      <c r="X557"/>
      <c r="Y557"/>
      <c r="Z557"/>
      <c r="AA557"/>
      <c r="AB557"/>
      <c r="AC557"/>
      <c r="AD557"/>
    </row>
    <row r="558" spans="5:30" x14ac:dyDescent="0.2">
      <c r="E558"/>
      <c r="I558"/>
      <c r="J558" s="7"/>
      <c r="N558" s="7"/>
      <c r="Q558" s="7"/>
      <c r="R558"/>
      <c r="S558"/>
      <c r="T558"/>
      <c r="U558"/>
      <c r="V558"/>
      <c r="W558"/>
      <c r="X558"/>
      <c r="Y558"/>
      <c r="Z558"/>
      <c r="AA558"/>
      <c r="AB558"/>
      <c r="AC558"/>
      <c r="AD558"/>
    </row>
    <row r="559" spans="5:30" x14ac:dyDescent="0.2">
      <c r="E559"/>
      <c r="I559"/>
      <c r="J559" s="7"/>
      <c r="N559" s="7"/>
      <c r="Q559" s="7"/>
      <c r="R559"/>
      <c r="S559"/>
      <c r="T559"/>
      <c r="U559"/>
      <c r="V559"/>
      <c r="W559"/>
      <c r="X559"/>
      <c r="Y559"/>
      <c r="Z559"/>
      <c r="AA559"/>
      <c r="AB559"/>
      <c r="AC559"/>
      <c r="AD559"/>
    </row>
    <row r="560" spans="5:30" x14ac:dyDescent="0.2">
      <c r="E560"/>
      <c r="I560"/>
      <c r="J560" s="7"/>
      <c r="N560" s="7"/>
      <c r="Q560" s="7"/>
      <c r="R560"/>
      <c r="S560"/>
      <c r="T560"/>
      <c r="U560"/>
      <c r="V560"/>
      <c r="W560"/>
      <c r="X560"/>
      <c r="Y560"/>
      <c r="Z560"/>
      <c r="AA560"/>
      <c r="AB560"/>
      <c r="AC560"/>
      <c r="AD560"/>
    </row>
    <row r="561" spans="5:30" x14ac:dyDescent="0.2">
      <c r="E561"/>
      <c r="I561"/>
      <c r="J561" s="7"/>
      <c r="N561" s="7"/>
      <c r="Q561" s="7"/>
      <c r="R561"/>
      <c r="S561"/>
      <c r="T561"/>
      <c r="U561"/>
      <c r="V561"/>
      <c r="W561"/>
      <c r="X561"/>
      <c r="Y561"/>
      <c r="Z561"/>
      <c r="AA561"/>
      <c r="AB561"/>
      <c r="AC561"/>
      <c r="AD561"/>
    </row>
    <row r="562" spans="5:30" x14ac:dyDescent="0.2">
      <c r="E562"/>
      <c r="I562"/>
      <c r="J562" s="7"/>
      <c r="N562" s="7"/>
      <c r="Q562" s="7"/>
      <c r="R562"/>
      <c r="S562"/>
      <c r="T562"/>
      <c r="U562"/>
      <c r="V562"/>
      <c r="W562"/>
      <c r="X562"/>
      <c r="Y562"/>
      <c r="Z562"/>
      <c r="AA562"/>
      <c r="AB562"/>
      <c r="AC562"/>
      <c r="AD562"/>
    </row>
    <row r="563" spans="5:30" x14ac:dyDescent="0.2">
      <c r="E563"/>
      <c r="I563"/>
      <c r="J563" s="7"/>
      <c r="N563" s="7"/>
      <c r="Q563" s="7"/>
      <c r="R563"/>
      <c r="S563"/>
      <c r="T563"/>
      <c r="U563"/>
      <c r="V563"/>
      <c r="W563"/>
      <c r="X563"/>
      <c r="Y563"/>
      <c r="Z563"/>
      <c r="AA563"/>
      <c r="AB563"/>
      <c r="AC563"/>
      <c r="AD563"/>
    </row>
    <row r="564" spans="5:30" x14ac:dyDescent="0.2">
      <c r="E564"/>
      <c r="I564"/>
      <c r="J564" s="7"/>
      <c r="N564" s="7"/>
      <c r="Q564" s="7"/>
      <c r="R564"/>
      <c r="S564"/>
      <c r="T564"/>
      <c r="U564"/>
      <c r="V564"/>
      <c r="W564"/>
      <c r="X564"/>
      <c r="Y564"/>
      <c r="Z564"/>
      <c r="AA564"/>
      <c r="AB564"/>
      <c r="AC564"/>
      <c r="AD564"/>
    </row>
    <row r="565" spans="5:30" x14ac:dyDescent="0.2">
      <c r="E565"/>
      <c r="I565"/>
      <c r="J565" s="7"/>
      <c r="N565" s="7"/>
      <c r="Q565" s="7"/>
      <c r="R565"/>
      <c r="S565"/>
      <c r="T565"/>
      <c r="U565"/>
      <c r="V565"/>
      <c r="W565"/>
      <c r="X565"/>
      <c r="Y565"/>
      <c r="Z565"/>
      <c r="AA565"/>
      <c r="AB565"/>
      <c r="AC565"/>
      <c r="AD565"/>
    </row>
    <row r="566" spans="5:30" x14ac:dyDescent="0.2">
      <c r="E566"/>
      <c r="I566"/>
      <c r="J566" s="7"/>
      <c r="N566" s="7"/>
      <c r="Q566" s="7"/>
      <c r="R566"/>
      <c r="S566"/>
      <c r="T566"/>
      <c r="U566"/>
      <c r="V566"/>
      <c r="W566"/>
      <c r="X566"/>
      <c r="Y566"/>
      <c r="Z566"/>
      <c r="AA566"/>
      <c r="AB566"/>
      <c r="AC566"/>
      <c r="AD566"/>
    </row>
    <row r="567" spans="5:30" x14ac:dyDescent="0.2">
      <c r="E567"/>
      <c r="I567"/>
      <c r="J567" s="7"/>
      <c r="N567" s="7"/>
      <c r="Q567" s="7"/>
      <c r="R567"/>
      <c r="S567"/>
      <c r="T567"/>
      <c r="U567"/>
      <c r="V567"/>
      <c r="W567"/>
      <c r="X567"/>
      <c r="Y567"/>
      <c r="Z567"/>
      <c r="AA567"/>
      <c r="AB567"/>
      <c r="AC567"/>
      <c r="AD567"/>
    </row>
    <row r="568" spans="5:30" x14ac:dyDescent="0.2">
      <c r="E568"/>
      <c r="I568"/>
      <c r="J568" s="7"/>
      <c r="N568" s="7"/>
      <c r="Q568" s="7"/>
      <c r="R568"/>
      <c r="S568"/>
      <c r="T568"/>
      <c r="U568"/>
      <c r="V568"/>
      <c r="W568"/>
      <c r="X568"/>
      <c r="Y568"/>
      <c r="Z568"/>
      <c r="AA568"/>
      <c r="AB568"/>
      <c r="AC568"/>
      <c r="AD568"/>
    </row>
    <row r="569" spans="5:30" x14ac:dyDescent="0.2">
      <c r="E569"/>
      <c r="I569"/>
      <c r="J569" s="7"/>
      <c r="N569" s="7"/>
      <c r="Q569" s="7"/>
      <c r="R569"/>
      <c r="S569"/>
      <c r="T569"/>
      <c r="U569"/>
      <c r="V569"/>
      <c r="W569"/>
      <c r="X569"/>
      <c r="Y569"/>
      <c r="Z569"/>
      <c r="AA569"/>
      <c r="AB569"/>
      <c r="AC569"/>
      <c r="AD569"/>
    </row>
    <row r="570" spans="5:30" x14ac:dyDescent="0.2">
      <c r="E570"/>
      <c r="I570"/>
      <c r="J570" s="7"/>
      <c r="N570" s="7"/>
      <c r="Q570" s="7"/>
      <c r="R570"/>
      <c r="S570"/>
      <c r="T570"/>
      <c r="U570"/>
      <c r="V570"/>
      <c r="W570"/>
      <c r="X570"/>
      <c r="Y570"/>
      <c r="Z570"/>
      <c r="AA570"/>
      <c r="AB570"/>
      <c r="AC570"/>
      <c r="AD570"/>
    </row>
    <row r="571" spans="5:30" x14ac:dyDescent="0.2">
      <c r="E571"/>
      <c r="I571"/>
      <c r="J571" s="7"/>
      <c r="N571" s="7"/>
      <c r="Q571" s="7"/>
      <c r="R571"/>
      <c r="S571"/>
      <c r="T571"/>
      <c r="U571"/>
      <c r="V571"/>
      <c r="W571"/>
      <c r="X571"/>
      <c r="Y571"/>
      <c r="Z571"/>
      <c r="AA571"/>
      <c r="AB571"/>
      <c r="AC571"/>
      <c r="AD571"/>
    </row>
    <row r="572" spans="5:30" x14ac:dyDescent="0.2">
      <c r="E572"/>
      <c r="I572"/>
      <c r="J572" s="7"/>
      <c r="N572" s="7"/>
      <c r="Q572" s="7"/>
      <c r="R572"/>
      <c r="S572"/>
      <c r="T572"/>
      <c r="U572"/>
      <c r="V572"/>
      <c r="W572"/>
      <c r="X572"/>
      <c r="Y572"/>
      <c r="Z572"/>
      <c r="AA572"/>
      <c r="AB572"/>
      <c r="AC572"/>
      <c r="AD572"/>
    </row>
    <row r="573" spans="5:30" x14ac:dyDescent="0.2">
      <c r="E573"/>
      <c r="I573"/>
      <c r="J573" s="7"/>
      <c r="N573" s="7"/>
      <c r="Q573" s="7"/>
      <c r="R573"/>
      <c r="S573"/>
      <c r="T573"/>
      <c r="U573"/>
      <c r="V573"/>
      <c r="W573"/>
      <c r="X573"/>
      <c r="Y573"/>
      <c r="Z573"/>
      <c r="AA573"/>
      <c r="AB573"/>
      <c r="AC573"/>
      <c r="AD573"/>
    </row>
    <row r="574" spans="5:30" x14ac:dyDescent="0.2">
      <c r="E574"/>
      <c r="I574"/>
      <c r="J574" s="7"/>
      <c r="N574" s="7"/>
      <c r="Q574" s="7"/>
      <c r="R574"/>
      <c r="S574"/>
      <c r="T574"/>
      <c r="U574"/>
      <c r="V574"/>
      <c r="W574"/>
      <c r="X574"/>
      <c r="Y574"/>
      <c r="Z574"/>
      <c r="AA574"/>
      <c r="AB574"/>
      <c r="AC574"/>
      <c r="AD574"/>
    </row>
    <row r="575" spans="5:30" x14ac:dyDescent="0.2">
      <c r="E575"/>
      <c r="I575"/>
      <c r="J575" s="7"/>
      <c r="N575" s="7"/>
      <c r="Q575" s="7"/>
      <c r="R575"/>
      <c r="S575"/>
      <c r="T575"/>
      <c r="U575"/>
      <c r="V575"/>
      <c r="W575"/>
      <c r="X575"/>
      <c r="Y575"/>
      <c r="Z575"/>
      <c r="AA575"/>
      <c r="AB575"/>
      <c r="AC575"/>
      <c r="AD575"/>
    </row>
    <row r="576" spans="5:30" x14ac:dyDescent="0.2">
      <c r="E576"/>
      <c r="I576"/>
      <c r="J576" s="7"/>
      <c r="N576" s="7"/>
      <c r="Q576" s="7"/>
      <c r="R576"/>
      <c r="S576"/>
      <c r="T576"/>
      <c r="U576"/>
      <c r="V576"/>
      <c r="W576"/>
      <c r="X576"/>
      <c r="Y576"/>
      <c r="Z576"/>
      <c r="AA576"/>
      <c r="AB576"/>
      <c r="AC576"/>
      <c r="AD576"/>
    </row>
    <row r="577" spans="5:30" x14ac:dyDescent="0.2">
      <c r="E577"/>
      <c r="I577"/>
      <c r="J577" s="7"/>
      <c r="N577" s="7"/>
      <c r="Q577" s="7"/>
      <c r="R577"/>
      <c r="S577"/>
      <c r="T577"/>
      <c r="U577"/>
      <c r="V577"/>
      <c r="W577"/>
      <c r="X577"/>
      <c r="Y577"/>
      <c r="Z577"/>
      <c r="AA577"/>
      <c r="AB577"/>
      <c r="AC577"/>
      <c r="AD577"/>
    </row>
    <row r="578" spans="5:30" x14ac:dyDescent="0.2">
      <c r="E578"/>
      <c r="I578"/>
      <c r="J578" s="7"/>
      <c r="N578" s="7"/>
      <c r="Q578" s="7"/>
      <c r="R578"/>
      <c r="S578"/>
      <c r="T578"/>
      <c r="U578"/>
      <c r="V578"/>
      <c r="W578"/>
      <c r="X578"/>
      <c r="Y578"/>
      <c r="Z578"/>
      <c r="AA578"/>
      <c r="AB578"/>
      <c r="AC578"/>
      <c r="AD578"/>
    </row>
    <row r="579" spans="5:30" x14ac:dyDescent="0.2">
      <c r="E579"/>
      <c r="I579"/>
      <c r="J579" s="7"/>
      <c r="N579" s="7"/>
      <c r="Q579" s="7"/>
      <c r="R579"/>
      <c r="S579"/>
      <c r="T579"/>
      <c r="U579"/>
      <c r="V579"/>
      <c r="W579"/>
      <c r="X579"/>
      <c r="Y579"/>
      <c r="Z579"/>
      <c r="AA579"/>
      <c r="AB579"/>
      <c r="AC579"/>
      <c r="AD579"/>
    </row>
    <row r="580" spans="5:30" x14ac:dyDescent="0.2">
      <c r="E580"/>
      <c r="I580"/>
      <c r="J580" s="7"/>
      <c r="N580" s="7"/>
      <c r="Q580" s="7"/>
      <c r="R580"/>
      <c r="S580"/>
      <c r="T580"/>
      <c r="U580"/>
      <c r="V580"/>
      <c r="W580"/>
      <c r="X580"/>
      <c r="Y580"/>
      <c r="Z580"/>
      <c r="AA580"/>
      <c r="AB580"/>
      <c r="AC580"/>
      <c r="AD580"/>
    </row>
    <row r="581" spans="5:30" x14ac:dyDescent="0.2">
      <c r="E581"/>
      <c r="I581"/>
      <c r="J581" s="7"/>
      <c r="N581" s="7"/>
      <c r="Q581" s="7"/>
      <c r="R581"/>
      <c r="S581"/>
      <c r="T581"/>
      <c r="U581"/>
      <c r="V581"/>
      <c r="W581"/>
      <c r="X581"/>
      <c r="Y581"/>
      <c r="Z581"/>
      <c r="AA581"/>
      <c r="AB581"/>
      <c r="AC581"/>
      <c r="AD581"/>
    </row>
    <row r="582" spans="5:30" x14ac:dyDescent="0.2">
      <c r="E582"/>
      <c r="I582"/>
      <c r="J582" s="7"/>
      <c r="N582" s="7"/>
      <c r="Q582" s="7"/>
      <c r="R582"/>
      <c r="S582"/>
      <c r="T582"/>
      <c r="U582"/>
      <c r="V582"/>
      <c r="W582"/>
      <c r="X582"/>
      <c r="Y582"/>
      <c r="Z582"/>
      <c r="AA582"/>
      <c r="AB582"/>
      <c r="AC582"/>
      <c r="AD582"/>
    </row>
    <row r="583" spans="5:30" x14ac:dyDescent="0.2">
      <c r="E583"/>
      <c r="I583"/>
      <c r="J583" s="7"/>
      <c r="N583" s="7"/>
      <c r="Q583" s="7"/>
      <c r="R583"/>
      <c r="S583"/>
      <c r="T583"/>
      <c r="U583"/>
      <c r="V583"/>
      <c r="W583"/>
      <c r="X583"/>
      <c r="Y583"/>
      <c r="Z583"/>
      <c r="AA583"/>
      <c r="AB583"/>
      <c r="AC583"/>
      <c r="AD583"/>
    </row>
    <row r="584" spans="5:30" x14ac:dyDescent="0.2">
      <c r="E584"/>
      <c r="I584"/>
      <c r="J584" s="7"/>
      <c r="N584" s="7"/>
      <c r="Q584" s="7"/>
      <c r="R584"/>
      <c r="S584"/>
      <c r="T584"/>
      <c r="U584"/>
      <c r="V584"/>
      <c r="W584"/>
      <c r="X584"/>
      <c r="Y584"/>
      <c r="Z584"/>
      <c r="AA584"/>
      <c r="AB584"/>
      <c r="AC584"/>
      <c r="AD584"/>
    </row>
    <row r="585" spans="5:30" x14ac:dyDescent="0.2">
      <c r="E585"/>
      <c r="I585"/>
      <c r="J585" s="7"/>
      <c r="N585" s="7"/>
      <c r="Q585" s="7"/>
      <c r="R585"/>
      <c r="S585"/>
      <c r="T585"/>
      <c r="U585"/>
      <c r="V585"/>
      <c r="W585"/>
      <c r="X585"/>
      <c r="Y585"/>
      <c r="Z585"/>
      <c r="AA585"/>
      <c r="AB585"/>
      <c r="AC585"/>
      <c r="AD585"/>
    </row>
    <row r="586" spans="5:30" x14ac:dyDescent="0.2">
      <c r="E586"/>
      <c r="I586"/>
      <c r="J586" s="7"/>
      <c r="N586" s="7"/>
      <c r="Q586" s="7"/>
      <c r="R586"/>
      <c r="S586"/>
      <c r="T586"/>
      <c r="U586"/>
      <c r="V586"/>
      <c r="W586"/>
      <c r="X586"/>
      <c r="Y586"/>
      <c r="Z586"/>
      <c r="AA586"/>
      <c r="AB586"/>
      <c r="AC586"/>
      <c r="AD586"/>
    </row>
    <row r="587" spans="5:30" x14ac:dyDescent="0.2">
      <c r="E587"/>
      <c r="I587"/>
      <c r="J587" s="7"/>
      <c r="N587" s="7"/>
      <c r="Q587" s="7"/>
      <c r="R587"/>
      <c r="S587"/>
      <c r="T587"/>
      <c r="U587"/>
      <c r="V587"/>
      <c r="W587"/>
      <c r="X587"/>
      <c r="Y587"/>
      <c r="Z587"/>
      <c r="AA587"/>
      <c r="AB587"/>
      <c r="AC587"/>
      <c r="AD587"/>
    </row>
    <row r="588" spans="5:30" x14ac:dyDescent="0.2">
      <c r="E588"/>
      <c r="I588"/>
      <c r="J588" s="7"/>
      <c r="N588" s="7"/>
      <c r="Q588" s="7"/>
      <c r="R588"/>
      <c r="S588"/>
      <c r="T588"/>
      <c r="U588"/>
      <c r="V588"/>
      <c r="W588"/>
      <c r="X588"/>
      <c r="Y588"/>
      <c r="Z588"/>
      <c r="AA588"/>
      <c r="AB588"/>
      <c r="AC588"/>
      <c r="AD588"/>
    </row>
    <row r="589" spans="5:30" x14ac:dyDescent="0.2">
      <c r="E589"/>
      <c r="I589"/>
      <c r="J589" s="7"/>
      <c r="N589" s="7"/>
      <c r="Q589" s="7"/>
      <c r="R589"/>
      <c r="S589"/>
      <c r="T589"/>
      <c r="U589"/>
      <c r="V589"/>
      <c r="W589"/>
      <c r="X589"/>
      <c r="Y589"/>
      <c r="Z589"/>
      <c r="AA589"/>
      <c r="AB589"/>
      <c r="AC589"/>
      <c r="AD589"/>
    </row>
    <row r="590" spans="5:30" x14ac:dyDescent="0.2">
      <c r="E590"/>
      <c r="I590"/>
      <c r="J590" s="7"/>
      <c r="N590" s="7"/>
      <c r="Q590" s="7"/>
      <c r="R590"/>
      <c r="S590"/>
      <c r="T590"/>
      <c r="U590"/>
      <c r="V590"/>
      <c r="W590"/>
      <c r="X590"/>
      <c r="Y590"/>
      <c r="Z590"/>
      <c r="AA590"/>
      <c r="AB590"/>
      <c r="AC590"/>
      <c r="AD590"/>
    </row>
    <row r="591" spans="5:30" x14ac:dyDescent="0.2">
      <c r="E591"/>
      <c r="I591"/>
      <c r="J591" s="7"/>
      <c r="N591" s="7"/>
      <c r="Q591" s="7"/>
      <c r="R591"/>
      <c r="S591"/>
      <c r="T591"/>
      <c r="U591"/>
      <c r="V591"/>
      <c r="W591"/>
      <c r="X591"/>
      <c r="Y591"/>
      <c r="Z591"/>
      <c r="AA591"/>
      <c r="AB591"/>
      <c r="AC591"/>
      <c r="AD591"/>
    </row>
    <row r="592" spans="5:30" x14ac:dyDescent="0.2">
      <c r="E592"/>
      <c r="I592"/>
      <c r="J592" s="7"/>
      <c r="N592" s="7"/>
      <c r="Q592" s="7"/>
      <c r="R592"/>
      <c r="S592"/>
      <c r="T592"/>
      <c r="U592"/>
      <c r="V592"/>
      <c r="W592"/>
      <c r="X592"/>
      <c r="Y592"/>
      <c r="Z592"/>
      <c r="AA592"/>
      <c r="AB592"/>
      <c r="AC592"/>
      <c r="AD592"/>
    </row>
    <row r="593" spans="5:30" x14ac:dyDescent="0.2">
      <c r="E593"/>
      <c r="I593"/>
      <c r="J593" s="7"/>
      <c r="N593" s="7"/>
      <c r="Q593" s="7"/>
      <c r="R593"/>
      <c r="S593"/>
      <c r="T593"/>
      <c r="U593"/>
      <c r="V593"/>
      <c r="W593"/>
      <c r="X593"/>
      <c r="Y593"/>
      <c r="Z593"/>
      <c r="AA593"/>
      <c r="AB593"/>
      <c r="AC593"/>
      <c r="AD593"/>
    </row>
    <row r="594" spans="5:30" x14ac:dyDescent="0.2">
      <c r="E594"/>
      <c r="I594"/>
      <c r="J594" s="7"/>
      <c r="N594" s="7"/>
      <c r="Q594" s="7"/>
      <c r="R594"/>
      <c r="S594"/>
      <c r="T594"/>
      <c r="U594"/>
      <c r="V594"/>
      <c r="W594"/>
      <c r="X594"/>
      <c r="Y594"/>
      <c r="Z594"/>
      <c r="AA594"/>
      <c r="AB594"/>
      <c r="AC594"/>
      <c r="AD594"/>
    </row>
    <row r="595" spans="5:30" x14ac:dyDescent="0.2">
      <c r="E595"/>
      <c r="I595"/>
      <c r="J595" s="7"/>
      <c r="N595" s="7"/>
      <c r="Q595" s="7"/>
      <c r="R595"/>
      <c r="S595"/>
      <c r="T595"/>
      <c r="U595"/>
      <c r="V595"/>
      <c r="W595"/>
      <c r="X595"/>
      <c r="Y595"/>
      <c r="Z595"/>
      <c r="AA595"/>
      <c r="AB595"/>
      <c r="AC595"/>
      <c r="AD595"/>
    </row>
    <row r="596" spans="5:30" x14ac:dyDescent="0.2">
      <c r="E596"/>
      <c r="I596"/>
      <c r="J596" s="7"/>
      <c r="N596" s="7"/>
      <c r="Q596" s="7"/>
      <c r="R596"/>
      <c r="S596"/>
      <c r="T596"/>
      <c r="U596"/>
      <c r="V596"/>
      <c r="W596"/>
      <c r="X596"/>
      <c r="Y596"/>
      <c r="Z596"/>
      <c r="AA596"/>
      <c r="AB596"/>
      <c r="AC596"/>
      <c r="AD596"/>
    </row>
    <row r="597" spans="5:30" x14ac:dyDescent="0.2">
      <c r="E597"/>
      <c r="I597"/>
      <c r="J597" s="7"/>
      <c r="N597" s="7"/>
      <c r="Q597" s="7"/>
      <c r="R597"/>
      <c r="S597"/>
      <c r="T597"/>
      <c r="U597"/>
      <c r="V597"/>
      <c r="W597"/>
      <c r="X597"/>
      <c r="Y597"/>
      <c r="Z597"/>
      <c r="AA597"/>
      <c r="AB597"/>
      <c r="AC597"/>
      <c r="AD597"/>
    </row>
    <row r="598" spans="5:30" x14ac:dyDescent="0.2">
      <c r="E598"/>
      <c r="I598"/>
      <c r="J598" s="7"/>
      <c r="N598" s="7"/>
      <c r="Q598" s="7"/>
      <c r="R598"/>
      <c r="S598"/>
      <c r="T598"/>
      <c r="U598"/>
      <c r="V598"/>
      <c r="W598"/>
      <c r="X598"/>
      <c r="Y598"/>
      <c r="Z598"/>
      <c r="AA598"/>
      <c r="AB598"/>
      <c r="AC598"/>
      <c r="AD598"/>
    </row>
    <row r="599" spans="5:30" x14ac:dyDescent="0.2">
      <c r="E599"/>
      <c r="I599"/>
      <c r="J599" s="7"/>
      <c r="N599" s="7"/>
      <c r="Q599" s="7"/>
      <c r="R599"/>
      <c r="S599"/>
      <c r="T599"/>
      <c r="U599"/>
      <c r="V599"/>
      <c r="W599"/>
      <c r="X599"/>
      <c r="Y599"/>
      <c r="Z599"/>
      <c r="AA599"/>
      <c r="AB599"/>
      <c r="AC599"/>
      <c r="AD599"/>
    </row>
    <row r="600" spans="5:30" x14ac:dyDescent="0.2">
      <c r="E600"/>
      <c r="I600"/>
      <c r="J600" s="7"/>
      <c r="N600" s="7"/>
      <c r="Q600" s="7"/>
      <c r="R600"/>
      <c r="S600"/>
      <c r="T600"/>
      <c r="U600"/>
      <c r="V600"/>
      <c r="W600"/>
      <c r="X600"/>
      <c r="Y600"/>
      <c r="Z600"/>
      <c r="AA600"/>
      <c r="AB600"/>
      <c r="AC600"/>
      <c r="AD600"/>
    </row>
    <row r="601" spans="5:30" x14ac:dyDescent="0.2">
      <c r="E601"/>
      <c r="I601"/>
      <c r="J601" s="7"/>
      <c r="N601" s="7"/>
      <c r="Q601" s="7"/>
      <c r="R601"/>
      <c r="S601"/>
      <c r="T601"/>
      <c r="U601"/>
      <c r="V601"/>
      <c r="W601"/>
      <c r="X601"/>
      <c r="Y601"/>
      <c r="Z601"/>
      <c r="AA601"/>
      <c r="AB601"/>
      <c r="AC601"/>
      <c r="AD601"/>
    </row>
    <row r="602" spans="5:30" x14ac:dyDescent="0.2">
      <c r="E602"/>
      <c r="I602"/>
      <c r="J602" s="7"/>
      <c r="N602" s="7"/>
      <c r="Q602" s="7"/>
      <c r="R602"/>
      <c r="S602"/>
      <c r="T602"/>
      <c r="U602"/>
      <c r="V602"/>
      <c r="W602"/>
      <c r="X602"/>
      <c r="Y602"/>
      <c r="Z602"/>
      <c r="AA602"/>
      <c r="AB602"/>
      <c r="AC602"/>
      <c r="AD602"/>
    </row>
    <row r="603" spans="5:30" x14ac:dyDescent="0.2">
      <c r="E603"/>
      <c r="I603"/>
      <c r="J603" s="7"/>
      <c r="N603" s="7"/>
      <c r="Q603" s="7"/>
      <c r="R603"/>
      <c r="S603"/>
      <c r="T603"/>
      <c r="U603"/>
      <c r="V603"/>
      <c r="W603"/>
      <c r="X603"/>
      <c r="Y603"/>
      <c r="Z603"/>
      <c r="AA603"/>
      <c r="AB603"/>
      <c r="AC603"/>
      <c r="AD603"/>
    </row>
    <row r="604" spans="5:30" x14ac:dyDescent="0.2">
      <c r="E604"/>
      <c r="I604"/>
      <c r="J604" s="7"/>
      <c r="N604" s="7"/>
      <c r="Q604" s="7"/>
      <c r="R604"/>
      <c r="S604"/>
      <c r="T604"/>
      <c r="U604"/>
      <c r="V604"/>
      <c r="W604"/>
      <c r="X604"/>
      <c r="Y604"/>
      <c r="Z604"/>
      <c r="AA604"/>
      <c r="AB604"/>
      <c r="AC604"/>
      <c r="AD604"/>
    </row>
    <row r="605" spans="5:30" x14ac:dyDescent="0.2">
      <c r="E605"/>
      <c r="I605"/>
      <c r="J605" s="7"/>
      <c r="N605" s="7"/>
      <c r="Q605" s="7"/>
      <c r="R605"/>
      <c r="S605"/>
      <c r="T605"/>
      <c r="U605"/>
      <c r="V605"/>
      <c r="W605"/>
      <c r="X605"/>
      <c r="Y605"/>
      <c r="Z605"/>
      <c r="AA605"/>
      <c r="AB605"/>
      <c r="AC605"/>
      <c r="AD605"/>
    </row>
    <row r="606" spans="5:30" x14ac:dyDescent="0.2">
      <c r="E606"/>
      <c r="I606"/>
      <c r="J606" s="7"/>
      <c r="N606" s="7"/>
      <c r="Q606" s="7"/>
      <c r="R606"/>
      <c r="S606"/>
      <c r="T606"/>
      <c r="U606"/>
      <c r="V606"/>
      <c r="W606"/>
      <c r="X606"/>
      <c r="Y606"/>
      <c r="Z606"/>
      <c r="AA606"/>
      <c r="AB606"/>
      <c r="AC606"/>
      <c r="AD606"/>
    </row>
    <row r="607" spans="5:30" x14ac:dyDescent="0.2">
      <c r="E607"/>
      <c r="I607"/>
      <c r="J607" s="7"/>
      <c r="N607" s="7"/>
      <c r="Q607" s="7"/>
      <c r="R607"/>
      <c r="S607"/>
      <c r="T607"/>
      <c r="U607"/>
      <c r="V607"/>
      <c r="W607"/>
      <c r="X607"/>
      <c r="Y607"/>
      <c r="Z607"/>
      <c r="AA607"/>
      <c r="AB607"/>
      <c r="AC607"/>
      <c r="AD607"/>
    </row>
    <row r="608" spans="5:30" x14ac:dyDescent="0.2">
      <c r="E608"/>
      <c r="I608"/>
      <c r="J608" s="7"/>
      <c r="N608" s="7"/>
      <c r="Q608" s="7"/>
      <c r="R608"/>
      <c r="S608"/>
      <c r="T608"/>
      <c r="U608"/>
      <c r="V608"/>
      <c r="W608"/>
      <c r="X608"/>
      <c r="Y608"/>
      <c r="Z608"/>
      <c r="AA608"/>
      <c r="AB608"/>
      <c r="AC608"/>
      <c r="AD608"/>
    </row>
    <row r="609" spans="5:30" x14ac:dyDescent="0.2">
      <c r="E609"/>
      <c r="I609"/>
      <c r="J609" s="7"/>
      <c r="N609" s="7"/>
      <c r="Q609" s="7"/>
      <c r="R609"/>
      <c r="S609"/>
      <c r="T609"/>
      <c r="U609"/>
      <c r="V609"/>
      <c r="W609"/>
      <c r="X609"/>
      <c r="Y609"/>
      <c r="Z609"/>
      <c r="AA609"/>
      <c r="AB609"/>
      <c r="AC609"/>
      <c r="AD609"/>
    </row>
    <row r="610" spans="5:30" x14ac:dyDescent="0.2">
      <c r="E610"/>
      <c r="I610"/>
      <c r="J610" s="7"/>
      <c r="N610" s="7"/>
      <c r="Q610" s="7"/>
      <c r="R610"/>
      <c r="S610"/>
      <c r="T610"/>
      <c r="U610"/>
      <c r="V610"/>
      <c r="W610"/>
      <c r="X610"/>
      <c r="Y610"/>
      <c r="Z610"/>
      <c r="AA610"/>
      <c r="AB610"/>
      <c r="AC610"/>
      <c r="AD610"/>
    </row>
    <row r="611" spans="5:30" x14ac:dyDescent="0.2">
      <c r="E611"/>
      <c r="I611"/>
      <c r="J611" s="7"/>
      <c r="N611" s="7"/>
      <c r="Q611" s="7"/>
      <c r="R611"/>
      <c r="S611"/>
      <c r="T611"/>
      <c r="U611"/>
      <c r="V611"/>
      <c r="W611"/>
      <c r="X611"/>
      <c r="Y611"/>
      <c r="Z611"/>
      <c r="AA611"/>
      <c r="AB611"/>
      <c r="AC611"/>
      <c r="AD611"/>
    </row>
    <row r="612" spans="5:30" x14ac:dyDescent="0.2">
      <c r="E612"/>
      <c r="I612"/>
      <c r="J612" s="7"/>
      <c r="N612" s="7"/>
      <c r="Q612" s="7"/>
      <c r="R612"/>
      <c r="S612"/>
      <c r="T612"/>
      <c r="U612"/>
      <c r="V612"/>
      <c r="W612"/>
      <c r="X612"/>
      <c r="Y612"/>
      <c r="Z612"/>
      <c r="AA612"/>
      <c r="AB612"/>
      <c r="AC612"/>
      <c r="AD612"/>
    </row>
    <row r="613" spans="5:30" x14ac:dyDescent="0.2">
      <c r="E613"/>
      <c r="I613"/>
      <c r="J613" s="7"/>
      <c r="N613" s="7"/>
      <c r="Q613" s="7"/>
      <c r="R613"/>
      <c r="S613"/>
      <c r="T613"/>
      <c r="U613"/>
      <c r="V613"/>
      <c r="W613"/>
      <c r="X613"/>
      <c r="Y613"/>
      <c r="Z613"/>
      <c r="AA613"/>
      <c r="AB613"/>
      <c r="AC613"/>
      <c r="AD613"/>
    </row>
    <row r="614" spans="5:30" x14ac:dyDescent="0.2">
      <c r="E614"/>
      <c r="I614"/>
      <c r="J614" s="7"/>
      <c r="N614" s="7"/>
      <c r="Q614" s="7"/>
      <c r="R614"/>
      <c r="S614"/>
      <c r="T614"/>
      <c r="U614"/>
      <c r="V614"/>
      <c r="W614"/>
      <c r="X614"/>
      <c r="Y614"/>
      <c r="Z614"/>
      <c r="AA614"/>
      <c r="AB614"/>
      <c r="AC614"/>
      <c r="AD614"/>
    </row>
    <row r="615" spans="5:30" x14ac:dyDescent="0.2">
      <c r="E615"/>
      <c r="I615"/>
      <c r="J615" s="7"/>
      <c r="N615" s="7"/>
      <c r="Q615" s="7"/>
      <c r="R615"/>
      <c r="S615"/>
      <c r="T615"/>
      <c r="U615"/>
      <c r="V615"/>
      <c r="W615"/>
      <c r="X615"/>
      <c r="Y615"/>
      <c r="Z615"/>
      <c r="AA615"/>
      <c r="AB615"/>
      <c r="AC615"/>
      <c r="AD615"/>
    </row>
    <row r="616" spans="5:30" x14ac:dyDescent="0.2">
      <c r="E616"/>
      <c r="I616"/>
      <c r="J616" s="7"/>
      <c r="N616" s="7"/>
      <c r="Q616" s="7"/>
      <c r="R616"/>
      <c r="S616"/>
      <c r="T616"/>
      <c r="U616"/>
      <c r="V616"/>
      <c r="W616"/>
      <c r="X616"/>
      <c r="Y616"/>
      <c r="Z616"/>
      <c r="AA616"/>
      <c r="AB616"/>
      <c r="AC616"/>
      <c r="AD616"/>
    </row>
    <row r="617" spans="5:30" x14ac:dyDescent="0.2">
      <c r="E617"/>
      <c r="I617"/>
      <c r="J617" s="7"/>
      <c r="N617" s="7"/>
      <c r="Q617" s="7"/>
      <c r="R617"/>
      <c r="S617"/>
      <c r="T617"/>
      <c r="U617"/>
      <c r="V617"/>
      <c r="W617"/>
      <c r="X617"/>
      <c r="Y617"/>
      <c r="Z617"/>
      <c r="AA617"/>
      <c r="AB617"/>
      <c r="AC617"/>
      <c r="AD617"/>
    </row>
    <row r="618" spans="5:30" x14ac:dyDescent="0.2">
      <c r="E618"/>
      <c r="I618"/>
      <c r="J618" s="7"/>
      <c r="N618" s="7"/>
      <c r="Q618" s="7"/>
      <c r="R618"/>
      <c r="S618"/>
      <c r="T618"/>
      <c r="U618"/>
      <c r="V618"/>
      <c r="W618"/>
      <c r="X618"/>
      <c r="Y618"/>
      <c r="Z618"/>
      <c r="AA618"/>
      <c r="AB618"/>
      <c r="AC618"/>
      <c r="AD618"/>
    </row>
    <row r="619" spans="5:30" x14ac:dyDescent="0.2">
      <c r="E619"/>
      <c r="I619"/>
      <c r="J619" s="7"/>
      <c r="N619" s="7"/>
      <c r="Q619" s="7"/>
      <c r="R619"/>
      <c r="S619"/>
      <c r="T619"/>
      <c r="U619"/>
      <c r="V619"/>
      <c r="W619"/>
      <c r="X619"/>
      <c r="Y619"/>
      <c r="Z619"/>
      <c r="AA619"/>
      <c r="AB619"/>
      <c r="AC619"/>
      <c r="AD619"/>
    </row>
    <row r="620" spans="5:30" x14ac:dyDescent="0.2">
      <c r="E620"/>
      <c r="I620"/>
      <c r="J620" s="7"/>
      <c r="N620" s="7"/>
      <c r="Q620" s="7"/>
      <c r="R620"/>
      <c r="S620"/>
      <c r="T620"/>
      <c r="U620"/>
      <c r="V620"/>
      <c r="W620"/>
      <c r="X620"/>
      <c r="Y620"/>
      <c r="Z620"/>
      <c r="AA620"/>
      <c r="AB620"/>
      <c r="AC620"/>
      <c r="AD620"/>
    </row>
    <row r="621" spans="5:30" x14ac:dyDescent="0.2">
      <c r="E621"/>
      <c r="I621"/>
      <c r="J621" s="7"/>
      <c r="N621" s="7"/>
      <c r="Q621" s="7"/>
      <c r="R621"/>
      <c r="S621"/>
      <c r="T621"/>
      <c r="U621"/>
      <c r="V621"/>
      <c r="W621"/>
      <c r="X621"/>
      <c r="Y621"/>
      <c r="Z621"/>
      <c r="AA621"/>
      <c r="AB621"/>
      <c r="AC621"/>
      <c r="AD621"/>
    </row>
    <row r="622" spans="5:30" x14ac:dyDescent="0.2">
      <c r="E622"/>
      <c r="I622"/>
      <c r="J622" s="7"/>
      <c r="N622" s="7"/>
      <c r="Q622" s="7"/>
      <c r="R622"/>
      <c r="S622"/>
      <c r="T622"/>
      <c r="U622"/>
      <c r="V622"/>
      <c r="W622"/>
      <c r="X622"/>
      <c r="Y622"/>
      <c r="Z622"/>
      <c r="AA622"/>
      <c r="AB622"/>
      <c r="AC622"/>
      <c r="AD622"/>
    </row>
    <row r="623" spans="5:30" x14ac:dyDescent="0.2">
      <c r="E623"/>
      <c r="I623"/>
      <c r="J623" s="7"/>
      <c r="N623" s="7"/>
      <c r="Q623" s="7"/>
      <c r="R623"/>
      <c r="S623"/>
      <c r="T623"/>
      <c r="U623"/>
      <c r="V623"/>
      <c r="W623"/>
      <c r="X623"/>
      <c r="Y623"/>
      <c r="Z623"/>
      <c r="AA623"/>
      <c r="AB623"/>
      <c r="AC623"/>
      <c r="AD623"/>
    </row>
    <row r="624" spans="5:30" x14ac:dyDescent="0.2">
      <c r="E624"/>
      <c r="I624"/>
      <c r="J624" s="7"/>
      <c r="N624" s="7"/>
      <c r="Q624" s="7"/>
      <c r="R624"/>
      <c r="S624"/>
      <c r="T624"/>
      <c r="U624"/>
      <c r="V624"/>
      <c r="W624"/>
      <c r="X624"/>
      <c r="Y624"/>
      <c r="Z624"/>
      <c r="AA624"/>
      <c r="AB624"/>
      <c r="AC624"/>
      <c r="AD624"/>
    </row>
    <row r="625" spans="5:30" x14ac:dyDescent="0.2">
      <c r="E625"/>
      <c r="I625"/>
      <c r="J625" s="7"/>
      <c r="N625" s="7"/>
      <c r="Q625" s="7"/>
      <c r="R625"/>
      <c r="S625"/>
      <c r="T625"/>
      <c r="U625"/>
      <c r="V625"/>
      <c r="W625"/>
      <c r="X625"/>
      <c r="Y625"/>
      <c r="Z625"/>
      <c r="AA625"/>
      <c r="AB625"/>
      <c r="AC625"/>
      <c r="AD625"/>
    </row>
    <row r="626" spans="5:30" x14ac:dyDescent="0.2">
      <c r="E626"/>
      <c r="I626"/>
      <c r="J626" s="7"/>
      <c r="N626" s="7"/>
      <c r="Q626" s="7"/>
      <c r="R626"/>
      <c r="S626"/>
      <c r="T626"/>
      <c r="U626"/>
      <c r="V626"/>
      <c r="W626"/>
      <c r="X626"/>
      <c r="Y626"/>
      <c r="Z626"/>
      <c r="AA626"/>
      <c r="AB626"/>
      <c r="AC626"/>
      <c r="AD626"/>
    </row>
    <row r="627" spans="5:30" x14ac:dyDescent="0.2">
      <c r="E627"/>
      <c r="I627"/>
      <c r="J627" s="7"/>
      <c r="N627" s="7"/>
      <c r="Q627" s="7"/>
      <c r="R627"/>
      <c r="S627"/>
      <c r="T627"/>
      <c r="U627"/>
      <c r="V627"/>
      <c r="W627"/>
      <c r="X627"/>
      <c r="Y627"/>
      <c r="Z627"/>
      <c r="AA627"/>
      <c r="AB627"/>
      <c r="AC627"/>
      <c r="AD627"/>
    </row>
    <row r="628" spans="5:30" x14ac:dyDescent="0.2">
      <c r="E628"/>
      <c r="I628"/>
      <c r="J628" s="7"/>
      <c r="N628" s="7"/>
      <c r="Q628" s="7"/>
      <c r="R628"/>
      <c r="S628"/>
      <c r="T628"/>
      <c r="U628"/>
      <c r="V628"/>
      <c r="W628"/>
      <c r="X628"/>
      <c r="Y628"/>
      <c r="Z628"/>
      <c r="AA628"/>
      <c r="AB628"/>
      <c r="AC628"/>
      <c r="AD628"/>
    </row>
    <row r="629" spans="5:30" x14ac:dyDescent="0.2">
      <c r="E629"/>
      <c r="I629"/>
      <c r="J629" s="7"/>
      <c r="N629" s="7"/>
      <c r="Q629" s="7"/>
      <c r="R629"/>
      <c r="S629"/>
      <c r="T629"/>
      <c r="U629"/>
      <c r="V629"/>
      <c r="W629"/>
      <c r="X629"/>
      <c r="Y629"/>
      <c r="Z629"/>
      <c r="AA629"/>
      <c r="AB629"/>
      <c r="AC629"/>
      <c r="AD629"/>
    </row>
    <row r="630" spans="5:30" x14ac:dyDescent="0.2">
      <c r="E630"/>
      <c r="I630"/>
      <c r="J630" s="7"/>
      <c r="N630" s="7"/>
      <c r="Q630" s="7"/>
      <c r="R630"/>
      <c r="S630"/>
      <c r="T630"/>
      <c r="U630"/>
      <c r="V630"/>
      <c r="W630"/>
      <c r="X630"/>
      <c r="Y630"/>
      <c r="Z630"/>
      <c r="AA630"/>
      <c r="AB630"/>
      <c r="AC630"/>
      <c r="AD630"/>
    </row>
    <row r="631" spans="5:30" x14ac:dyDescent="0.2">
      <c r="E631"/>
      <c r="I631"/>
      <c r="J631" s="7"/>
      <c r="N631" s="7"/>
      <c r="Q631" s="7"/>
      <c r="R631"/>
      <c r="S631"/>
      <c r="T631"/>
      <c r="U631"/>
      <c r="V631"/>
      <c r="W631"/>
      <c r="X631"/>
      <c r="Y631"/>
      <c r="Z631"/>
      <c r="AA631"/>
      <c r="AB631"/>
      <c r="AC631"/>
      <c r="AD631"/>
    </row>
    <row r="632" spans="5:30" x14ac:dyDescent="0.2">
      <c r="E632"/>
      <c r="I632"/>
      <c r="J632" s="7"/>
      <c r="N632" s="7"/>
      <c r="Q632" s="7"/>
      <c r="R632"/>
      <c r="S632"/>
      <c r="T632"/>
      <c r="U632"/>
      <c r="V632"/>
      <c r="W632"/>
      <c r="X632"/>
      <c r="Y632"/>
      <c r="Z632"/>
      <c r="AA632"/>
      <c r="AB632"/>
      <c r="AC632"/>
      <c r="AD632"/>
    </row>
    <row r="633" spans="5:30" x14ac:dyDescent="0.2">
      <c r="E633"/>
      <c r="I633"/>
      <c r="J633" s="7"/>
      <c r="N633" s="7"/>
      <c r="Q633" s="7"/>
      <c r="R633"/>
      <c r="S633"/>
      <c r="T633"/>
      <c r="U633"/>
      <c r="V633"/>
      <c r="W633"/>
      <c r="X633"/>
      <c r="Y633"/>
      <c r="Z633"/>
      <c r="AA633"/>
      <c r="AB633"/>
      <c r="AC633"/>
      <c r="AD633"/>
    </row>
    <row r="634" spans="5:30" x14ac:dyDescent="0.2">
      <c r="E634"/>
      <c r="I634"/>
      <c r="J634" s="7"/>
      <c r="N634" s="7"/>
      <c r="Q634" s="7"/>
      <c r="R634"/>
      <c r="S634"/>
      <c r="T634"/>
      <c r="U634"/>
      <c r="V634"/>
      <c r="W634"/>
      <c r="X634"/>
      <c r="Y634"/>
      <c r="Z634"/>
      <c r="AA634"/>
      <c r="AB634"/>
      <c r="AC634"/>
      <c r="AD634"/>
    </row>
    <row r="635" spans="5:30" x14ac:dyDescent="0.2">
      <c r="E635"/>
      <c r="I635"/>
      <c r="J635" s="7"/>
      <c r="N635" s="7"/>
      <c r="Q635" s="7"/>
      <c r="R635"/>
      <c r="S635"/>
      <c r="T635"/>
      <c r="U635"/>
      <c r="V635"/>
      <c r="W635"/>
      <c r="X635"/>
      <c r="Y635"/>
      <c r="Z635"/>
      <c r="AA635"/>
      <c r="AB635"/>
      <c r="AC635"/>
      <c r="AD635"/>
    </row>
    <row r="636" spans="5:30" x14ac:dyDescent="0.2">
      <c r="E636"/>
      <c r="I636"/>
      <c r="J636" s="7"/>
      <c r="N636" s="7"/>
      <c r="Q636" s="7"/>
      <c r="R636"/>
      <c r="S636"/>
      <c r="T636"/>
      <c r="U636"/>
      <c r="V636"/>
      <c r="W636"/>
      <c r="X636"/>
      <c r="Y636"/>
      <c r="Z636"/>
      <c r="AA636"/>
      <c r="AB636"/>
      <c r="AC636"/>
      <c r="AD636"/>
    </row>
    <row r="637" spans="5:30" x14ac:dyDescent="0.2">
      <c r="E637"/>
      <c r="I637"/>
      <c r="J637" s="7"/>
      <c r="N637" s="7"/>
      <c r="Q637" s="7"/>
      <c r="R637"/>
      <c r="S637"/>
      <c r="T637"/>
      <c r="U637"/>
      <c r="V637"/>
      <c r="W637"/>
      <c r="X637"/>
      <c r="Y637"/>
      <c r="Z637"/>
      <c r="AA637"/>
      <c r="AB637"/>
      <c r="AC637"/>
      <c r="AD637"/>
    </row>
    <row r="638" spans="5:30" x14ac:dyDescent="0.2">
      <c r="E638"/>
      <c r="I638"/>
      <c r="J638" s="7"/>
      <c r="N638" s="7"/>
      <c r="Q638" s="7"/>
      <c r="R638"/>
      <c r="S638"/>
      <c r="T638"/>
      <c r="U638"/>
      <c r="V638"/>
      <c r="W638"/>
      <c r="X638"/>
      <c r="Y638"/>
      <c r="Z638"/>
      <c r="AA638"/>
      <c r="AB638"/>
      <c r="AC638"/>
      <c r="AD638"/>
    </row>
    <row r="639" spans="5:30" x14ac:dyDescent="0.2">
      <c r="E639"/>
      <c r="I639"/>
      <c r="J639" s="7"/>
      <c r="N639" s="7"/>
      <c r="Q639" s="7"/>
      <c r="R639"/>
      <c r="S639"/>
      <c r="T639"/>
      <c r="U639"/>
      <c r="V639"/>
      <c r="W639"/>
      <c r="X639"/>
      <c r="Y639"/>
      <c r="Z639"/>
      <c r="AA639"/>
      <c r="AB639"/>
      <c r="AC639"/>
      <c r="AD639"/>
    </row>
    <row r="640" spans="5:30" x14ac:dyDescent="0.2">
      <c r="E640"/>
      <c r="I640"/>
      <c r="J640" s="7"/>
      <c r="N640" s="7"/>
      <c r="Q640" s="7"/>
      <c r="R640"/>
      <c r="S640"/>
      <c r="T640"/>
      <c r="U640"/>
      <c r="V640"/>
      <c r="W640"/>
      <c r="X640"/>
      <c r="Y640"/>
      <c r="Z640"/>
      <c r="AA640"/>
      <c r="AB640"/>
      <c r="AC640"/>
      <c r="AD640"/>
    </row>
    <row r="641" spans="5:30" x14ac:dyDescent="0.2">
      <c r="E641"/>
      <c r="I641"/>
      <c r="J641" s="7"/>
      <c r="N641" s="7"/>
      <c r="Q641" s="7"/>
      <c r="R641"/>
      <c r="S641"/>
      <c r="T641"/>
      <c r="U641"/>
      <c r="V641"/>
      <c r="W641"/>
      <c r="X641"/>
      <c r="Y641"/>
      <c r="Z641"/>
      <c r="AA641"/>
      <c r="AB641"/>
      <c r="AC641"/>
      <c r="AD641"/>
    </row>
    <row r="642" spans="5:30" x14ac:dyDescent="0.2">
      <c r="E642"/>
      <c r="I642"/>
      <c r="J642" s="7"/>
      <c r="N642" s="7"/>
      <c r="Q642" s="7"/>
      <c r="R642"/>
      <c r="S642"/>
      <c r="T642"/>
      <c r="U642"/>
      <c r="V642"/>
      <c r="W642"/>
      <c r="X642"/>
      <c r="Y642"/>
      <c r="Z642"/>
      <c r="AA642"/>
      <c r="AB642"/>
      <c r="AC642"/>
      <c r="AD642"/>
    </row>
    <row r="643" spans="5:30" x14ac:dyDescent="0.2">
      <c r="E643"/>
      <c r="I643"/>
      <c r="J643" s="7"/>
      <c r="N643" s="7"/>
      <c r="Q643" s="7"/>
      <c r="R643"/>
      <c r="S643"/>
      <c r="T643"/>
      <c r="U643"/>
      <c r="V643"/>
      <c r="W643"/>
      <c r="X643"/>
      <c r="Y643"/>
      <c r="Z643"/>
      <c r="AA643"/>
      <c r="AB643"/>
      <c r="AC643"/>
      <c r="AD643"/>
    </row>
    <row r="644" spans="5:30" x14ac:dyDescent="0.2">
      <c r="E644"/>
      <c r="I644"/>
      <c r="J644" s="7"/>
      <c r="N644" s="7"/>
      <c r="Q644" s="7"/>
      <c r="R644"/>
      <c r="S644"/>
      <c r="T644"/>
      <c r="U644"/>
      <c r="V644"/>
      <c r="W644"/>
      <c r="X644"/>
      <c r="Y644"/>
      <c r="Z644"/>
      <c r="AA644"/>
      <c r="AB644"/>
      <c r="AC644"/>
      <c r="AD644"/>
    </row>
    <row r="645" spans="5:30" x14ac:dyDescent="0.2">
      <c r="E645"/>
      <c r="I645"/>
      <c r="J645" s="7"/>
      <c r="N645" s="7"/>
      <c r="Q645" s="7"/>
      <c r="R645"/>
      <c r="S645"/>
      <c r="T645"/>
      <c r="U645"/>
      <c r="V645"/>
      <c r="W645"/>
      <c r="X645"/>
      <c r="Y645"/>
      <c r="Z645"/>
      <c r="AA645"/>
      <c r="AB645"/>
      <c r="AC645"/>
      <c r="AD645"/>
    </row>
    <row r="646" spans="5:30" x14ac:dyDescent="0.2">
      <c r="E646"/>
      <c r="I646"/>
      <c r="J646" s="7"/>
      <c r="N646" s="7"/>
      <c r="Q646" s="7"/>
      <c r="R646"/>
      <c r="S646"/>
      <c r="T646"/>
      <c r="U646"/>
      <c r="V646"/>
      <c r="W646"/>
      <c r="X646"/>
      <c r="Y646"/>
      <c r="Z646"/>
      <c r="AA646"/>
      <c r="AB646"/>
      <c r="AC646"/>
      <c r="AD646"/>
    </row>
    <row r="647" spans="5:30" x14ac:dyDescent="0.2">
      <c r="E647"/>
      <c r="I647"/>
      <c r="J647" s="7"/>
      <c r="N647" s="7"/>
      <c r="Q647" s="7"/>
      <c r="R647"/>
      <c r="S647"/>
      <c r="T647"/>
      <c r="U647"/>
      <c r="V647"/>
      <c r="W647"/>
      <c r="X647"/>
      <c r="Y647"/>
      <c r="Z647"/>
      <c r="AA647"/>
      <c r="AB647"/>
      <c r="AC647"/>
      <c r="AD647"/>
    </row>
    <row r="648" spans="5:30" x14ac:dyDescent="0.2">
      <c r="E648"/>
      <c r="I648"/>
      <c r="J648" s="7"/>
      <c r="N648" s="7"/>
      <c r="Q648" s="7"/>
      <c r="R648"/>
      <c r="S648"/>
      <c r="T648"/>
      <c r="U648"/>
      <c r="V648"/>
      <c r="W648"/>
      <c r="X648"/>
      <c r="Y648"/>
      <c r="Z648"/>
      <c r="AA648"/>
      <c r="AB648"/>
      <c r="AC648"/>
      <c r="AD648"/>
    </row>
    <row r="649" spans="5:30" x14ac:dyDescent="0.2">
      <c r="E649"/>
      <c r="I649"/>
      <c r="J649" s="7"/>
      <c r="N649" s="7"/>
      <c r="Q649" s="7"/>
      <c r="R649"/>
      <c r="S649"/>
      <c r="T649"/>
      <c r="U649"/>
      <c r="V649"/>
      <c r="W649"/>
      <c r="X649"/>
      <c r="Y649"/>
      <c r="Z649"/>
      <c r="AA649"/>
      <c r="AB649"/>
      <c r="AC649"/>
      <c r="AD649"/>
    </row>
    <row r="650" spans="5:30" x14ac:dyDescent="0.2">
      <c r="E650"/>
      <c r="I650"/>
      <c r="J650" s="7"/>
      <c r="N650" s="7"/>
      <c r="Q650" s="7"/>
      <c r="R650"/>
      <c r="S650"/>
      <c r="T650"/>
      <c r="U650"/>
      <c r="V650"/>
      <c r="W650"/>
      <c r="X650"/>
      <c r="Y650"/>
      <c r="Z650"/>
      <c r="AA650"/>
      <c r="AB650"/>
      <c r="AC650"/>
      <c r="AD650"/>
    </row>
    <row r="651" spans="5:30" x14ac:dyDescent="0.2">
      <c r="E651"/>
      <c r="I651"/>
      <c r="J651" s="7"/>
      <c r="N651" s="7"/>
      <c r="Q651" s="7"/>
      <c r="R651"/>
      <c r="S651"/>
      <c r="T651"/>
      <c r="U651"/>
      <c r="V651"/>
      <c r="W651"/>
      <c r="X651"/>
      <c r="Y651"/>
      <c r="Z651"/>
      <c r="AA651"/>
      <c r="AB651"/>
      <c r="AC651"/>
      <c r="AD651"/>
    </row>
    <row r="652" spans="5:30" x14ac:dyDescent="0.2">
      <c r="E652"/>
      <c r="I652"/>
      <c r="J652" s="7"/>
      <c r="N652" s="7"/>
      <c r="Q652" s="7"/>
      <c r="R652"/>
      <c r="S652"/>
      <c r="T652"/>
      <c r="U652"/>
      <c r="V652"/>
      <c r="W652"/>
      <c r="X652"/>
      <c r="Y652"/>
      <c r="Z652"/>
      <c r="AA652"/>
      <c r="AB652"/>
      <c r="AC652"/>
      <c r="AD652"/>
    </row>
    <row r="653" spans="5:30" x14ac:dyDescent="0.2">
      <c r="E653"/>
      <c r="I653"/>
      <c r="J653" s="7"/>
      <c r="N653" s="7"/>
      <c r="Q653" s="7"/>
      <c r="R653"/>
      <c r="S653"/>
      <c r="T653"/>
      <c r="U653"/>
      <c r="V653"/>
      <c r="W653"/>
      <c r="X653"/>
      <c r="Y653"/>
      <c r="Z653"/>
      <c r="AA653"/>
      <c r="AB653"/>
      <c r="AC653"/>
      <c r="AD653"/>
    </row>
    <row r="654" spans="5:30" x14ac:dyDescent="0.2">
      <c r="E654"/>
      <c r="I654"/>
      <c r="J654" s="7"/>
      <c r="N654" s="7"/>
      <c r="Q654" s="7"/>
      <c r="R654"/>
      <c r="S654"/>
      <c r="T654"/>
      <c r="U654"/>
      <c r="V654"/>
      <c r="W654"/>
      <c r="X654"/>
      <c r="Y654"/>
      <c r="Z654"/>
      <c r="AA654"/>
      <c r="AB654"/>
      <c r="AC654"/>
      <c r="AD654"/>
    </row>
    <row r="655" spans="5:30" x14ac:dyDescent="0.2">
      <c r="E655"/>
      <c r="I655"/>
      <c r="J655" s="7"/>
      <c r="N655" s="7"/>
      <c r="Q655" s="7"/>
      <c r="R655"/>
      <c r="S655"/>
      <c r="T655"/>
      <c r="U655"/>
      <c r="V655"/>
      <c r="W655"/>
      <c r="X655"/>
      <c r="Y655"/>
      <c r="Z655"/>
      <c r="AA655"/>
      <c r="AB655"/>
      <c r="AC655"/>
      <c r="AD655"/>
    </row>
    <row r="656" spans="5:30" x14ac:dyDescent="0.2">
      <c r="E656"/>
      <c r="I656"/>
      <c r="J656" s="7"/>
      <c r="N656" s="7"/>
      <c r="Q656" s="7"/>
      <c r="R656"/>
      <c r="S656"/>
      <c r="T656"/>
      <c r="U656"/>
      <c r="V656"/>
      <c r="W656"/>
      <c r="X656"/>
      <c r="Y656"/>
      <c r="Z656"/>
      <c r="AA656"/>
      <c r="AB656"/>
      <c r="AC656"/>
      <c r="AD656"/>
    </row>
    <row r="657" spans="5:30" x14ac:dyDescent="0.2">
      <c r="E657"/>
      <c r="I657"/>
      <c r="J657" s="7"/>
      <c r="N657" s="7"/>
      <c r="Q657" s="7"/>
      <c r="R657"/>
      <c r="S657"/>
      <c r="T657"/>
      <c r="U657"/>
      <c r="V657"/>
      <c r="W657"/>
      <c r="X657"/>
      <c r="Y657"/>
      <c r="Z657"/>
      <c r="AA657"/>
      <c r="AB657"/>
      <c r="AC657"/>
      <c r="AD657"/>
    </row>
    <row r="658" spans="5:30" x14ac:dyDescent="0.2">
      <c r="E658"/>
      <c r="I658"/>
      <c r="J658" s="7"/>
      <c r="N658" s="7"/>
      <c r="Q658" s="7"/>
      <c r="R658"/>
      <c r="S658"/>
      <c r="T658"/>
      <c r="U658"/>
      <c r="V658"/>
      <c r="W658"/>
      <c r="X658"/>
      <c r="Y658"/>
      <c r="Z658"/>
      <c r="AA658"/>
      <c r="AB658"/>
      <c r="AC658"/>
      <c r="AD658"/>
    </row>
    <row r="659" spans="5:30" x14ac:dyDescent="0.2">
      <c r="E659"/>
      <c r="I659"/>
      <c r="J659" s="7"/>
      <c r="N659" s="7"/>
      <c r="Q659" s="7"/>
      <c r="R659"/>
      <c r="S659"/>
      <c r="T659"/>
      <c r="U659"/>
      <c r="V659"/>
      <c r="W659"/>
      <c r="X659"/>
      <c r="Y659"/>
      <c r="Z659"/>
      <c r="AA659"/>
      <c r="AB659"/>
      <c r="AC659"/>
      <c r="AD659"/>
    </row>
    <row r="660" spans="5:30" x14ac:dyDescent="0.2">
      <c r="E660"/>
      <c r="I660"/>
      <c r="J660" s="7"/>
      <c r="N660" s="7"/>
      <c r="Q660" s="7"/>
      <c r="R660"/>
      <c r="S660"/>
      <c r="T660"/>
      <c r="U660"/>
      <c r="V660"/>
      <c r="W660"/>
      <c r="X660"/>
      <c r="Y660"/>
      <c r="Z660"/>
      <c r="AA660"/>
      <c r="AB660"/>
      <c r="AC660"/>
      <c r="AD660"/>
    </row>
    <row r="661" spans="5:30" x14ac:dyDescent="0.2">
      <c r="E661"/>
      <c r="I661"/>
      <c r="J661" s="7"/>
      <c r="N661" s="7"/>
      <c r="Q661" s="7"/>
      <c r="R661"/>
      <c r="S661"/>
      <c r="T661"/>
      <c r="U661"/>
      <c r="V661"/>
      <c r="W661"/>
      <c r="X661"/>
      <c r="Y661"/>
      <c r="Z661"/>
      <c r="AA661"/>
      <c r="AB661"/>
      <c r="AC661"/>
      <c r="AD661"/>
    </row>
    <row r="662" spans="5:30" x14ac:dyDescent="0.2">
      <c r="E662"/>
      <c r="I662"/>
      <c r="J662" s="7"/>
      <c r="N662" s="7"/>
      <c r="Q662" s="7"/>
      <c r="R662"/>
      <c r="S662"/>
      <c r="T662"/>
      <c r="U662"/>
      <c r="V662"/>
      <c r="W662"/>
      <c r="X662"/>
      <c r="Y662"/>
      <c r="Z662"/>
      <c r="AA662"/>
      <c r="AB662"/>
      <c r="AC662"/>
      <c r="AD662"/>
    </row>
    <row r="663" spans="5:30" x14ac:dyDescent="0.2">
      <c r="E663"/>
      <c r="I663"/>
      <c r="J663" s="7"/>
      <c r="N663" s="7"/>
      <c r="Q663" s="7"/>
      <c r="R663"/>
      <c r="S663"/>
      <c r="T663"/>
      <c r="U663"/>
      <c r="V663"/>
      <c r="W663"/>
      <c r="X663"/>
      <c r="Y663"/>
      <c r="Z663"/>
      <c r="AA663"/>
      <c r="AB663"/>
      <c r="AC663"/>
      <c r="AD663"/>
    </row>
    <row r="664" spans="5:30" x14ac:dyDescent="0.2">
      <c r="E664"/>
      <c r="I664"/>
      <c r="J664" s="7"/>
      <c r="N664" s="7"/>
      <c r="Q664" s="7"/>
      <c r="R664"/>
      <c r="S664"/>
      <c r="T664"/>
      <c r="U664"/>
      <c r="V664"/>
      <c r="W664"/>
      <c r="X664"/>
      <c r="Y664"/>
      <c r="Z664"/>
      <c r="AA664"/>
      <c r="AB664"/>
      <c r="AC664"/>
      <c r="AD664"/>
    </row>
    <row r="665" spans="5:30" x14ac:dyDescent="0.2">
      <c r="E665"/>
      <c r="I665"/>
      <c r="J665" s="7"/>
      <c r="N665" s="7"/>
      <c r="Q665" s="7"/>
      <c r="R665"/>
      <c r="S665"/>
      <c r="T665"/>
      <c r="U665"/>
      <c r="V665"/>
      <c r="W665"/>
      <c r="X665"/>
      <c r="Y665"/>
      <c r="Z665"/>
      <c r="AA665"/>
      <c r="AB665"/>
      <c r="AC665"/>
      <c r="AD665"/>
    </row>
    <row r="666" spans="5:30" x14ac:dyDescent="0.2">
      <c r="E666"/>
      <c r="I666"/>
      <c r="J666" s="7"/>
      <c r="N666" s="7"/>
      <c r="Q666" s="7"/>
      <c r="R666"/>
      <c r="S666"/>
      <c r="T666"/>
      <c r="U666"/>
      <c r="V666"/>
      <c r="W666"/>
      <c r="X666"/>
      <c r="Y666"/>
      <c r="Z666"/>
      <c r="AA666"/>
      <c r="AB666"/>
      <c r="AC666"/>
      <c r="AD666"/>
    </row>
    <row r="667" spans="5:30" x14ac:dyDescent="0.2">
      <c r="E667"/>
      <c r="I667"/>
      <c r="J667" s="7"/>
      <c r="N667" s="7"/>
      <c r="Q667" s="7"/>
      <c r="R667"/>
      <c r="S667"/>
      <c r="T667"/>
      <c r="U667"/>
      <c r="V667"/>
      <c r="W667"/>
      <c r="X667"/>
      <c r="Y667"/>
      <c r="Z667"/>
      <c r="AA667"/>
      <c r="AB667"/>
      <c r="AC667"/>
      <c r="AD667"/>
    </row>
    <row r="668" spans="5:30" x14ac:dyDescent="0.2">
      <c r="E668"/>
      <c r="I668"/>
      <c r="J668" s="7"/>
      <c r="N668" s="7"/>
      <c r="Q668" s="7"/>
      <c r="R668"/>
      <c r="S668"/>
      <c r="T668"/>
      <c r="U668"/>
      <c r="V668"/>
      <c r="W668"/>
      <c r="X668"/>
      <c r="Y668"/>
      <c r="Z668"/>
      <c r="AA668"/>
      <c r="AB668"/>
      <c r="AC668"/>
      <c r="AD668"/>
    </row>
    <row r="669" spans="5:30" x14ac:dyDescent="0.2">
      <c r="E669"/>
      <c r="I669"/>
      <c r="J669" s="7"/>
      <c r="N669" s="7"/>
      <c r="Q669" s="7"/>
      <c r="R669"/>
      <c r="S669"/>
      <c r="T669"/>
      <c r="U669"/>
      <c r="V669"/>
      <c r="W669"/>
      <c r="X669"/>
      <c r="Y669"/>
      <c r="Z669"/>
      <c r="AA669"/>
      <c r="AB669"/>
      <c r="AC669"/>
      <c r="AD669"/>
    </row>
    <row r="670" spans="5:30" x14ac:dyDescent="0.2">
      <c r="E670"/>
      <c r="I670"/>
      <c r="J670" s="7"/>
      <c r="N670" s="7"/>
      <c r="Q670" s="7"/>
      <c r="R670"/>
      <c r="S670"/>
      <c r="T670"/>
      <c r="U670"/>
      <c r="V670"/>
      <c r="W670"/>
      <c r="X670"/>
      <c r="Y670"/>
      <c r="Z670"/>
      <c r="AA670"/>
      <c r="AB670"/>
      <c r="AC670"/>
      <c r="AD670"/>
    </row>
    <row r="671" spans="5:30" x14ac:dyDescent="0.2">
      <c r="E671"/>
      <c r="I671"/>
      <c r="J671" s="7"/>
      <c r="N671" s="7"/>
      <c r="Q671" s="7"/>
      <c r="R671"/>
      <c r="S671"/>
      <c r="T671"/>
      <c r="U671"/>
      <c r="V671"/>
      <c r="W671"/>
      <c r="X671"/>
      <c r="Y671"/>
      <c r="Z671"/>
      <c r="AA671"/>
      <c r="AB671"/>
      <c r="AC671"/>
      <c r="AD671"/>
    </row>
    <row r="672" spans="5:30" x14ac:dyDescent="0.2">
      <c r="E672"/>
      <c r="I672"/>
      <c r="J672" s="7"/>
      <c r="N672" s="7"/>
      <c r="Q672" s="7"/>
      <c r="R672"/>
      <c r="S672"/>
      <c r="T672"/>
      <c r="U672"/>
      <c r="V672"/>
      <c r="W672"/>
      <c r="X672"/>
      <c r="Y672"/>
      <c r="Z672"/>
      <c r="AA672"/>
      <c r="AB672"/>
      <c r="AC672"/>
      <c r="AD672"/>
    </row>
    <row r="673" spans="5:30" x14ac:dyDescent="0.2">
      <c r="E673"/>
      <c r="I673"/>
      <c r="J673" s="7"/>
      <c r="N673" s="7"/>
      <c r="Q673" s="7"/>
      <c r="R673"/>
      <c r="S673"/>
      <c r="T673"/>
      <c r="U673"/>
      <c r="V673"/>
      <c r="W673"/>
      <c r="X673"/>
      <c r="Y673"/>
      <c r="Z673"/>
      <c r="AA673"/>
      <c r="AB673"/>
      <c r="AC673"/>
      <c r="AD673"/>
    </row>
    <row r="674" spans="5:30" x14ac:dyDescent="0.2">
      <c r="E674"/>
      <c r="I674"/>
      <c r="J674" s="7"/>
      <c r="N674" s="7"/>
      <c r="Q674" s="7"/>
      <c r="R674"/>
      <c r="S674"/>
      <c r="T674"/>
      <c r="U674"/>
      <c r="V674"/>
      <c r="W674"/>
      <c r="X674"/>
      <c r="Y674"/>
      <c r="Z674"/>
      <c r="AA674"/>
      <c r="AB674"/>
      <c r="AC674"/>
      <c r="AD674"/>
    </row>
    <row r="675" spans="5:30" x14ac:dyDescent="0.2">
      <c r="E675"/>
      <c r="I675"/>
      <c r="J675" s="7"/>
      <c r="N675" s="7"/>
      <c r="Q675" s="7"/>
      <c r="R675"/>
      <c r="S675"/>
      <c r="T675"/>
      <c r="U675"/>
      <c r="V675"/>
      <c r="W675"/>
      <c r="X675"/>
      <c r="Y675"/>
      <c r="Z675"/>
      <c r="AA675"/>
      <c r="AB675"/>
      <c r="AC675"/>
      <c r="AD675"/>
    </row>
    <row r="676" spans="5:30" x14ac:dyDescent="0.2">
      <c r="E676"/>
      <c r="I676"/>
      <c r="J676" s="7"/>
      <c r="N676" s="7"/>
      <c r="Q676" s="7"/>
      <c r="R676"/>
      <c r="S676"/>
      <c r="T676"/>
      <c r="U676"/>
      <c r="V676"/>
      <c r="W676"/>
      <c r="X676"/>
      <c r="Y676"/>
      <c r="Z676"/>
      <c r="AA676"/>
      <c r="AB676"/>
      <c r="AC676"/>
      <c r="AD676"/>
    </row>
    <row r="677" spans="5:30" x14ac:dyDescent="0.2">
      <c r="E677"/>
      <c r="I677"/>
      <c r="J677" s="7"/>
      <c r="N677" s="7"/>
      <c r="Q677" s="7"/>
      <c r="R677"/>
      <c r="S677"/>
      <c r="T677"/>
      <c r="U677"/>
      <c r="V677"/>
      <c r="W677"/>
      <c r="X677"/>
      <c r="Y677"/>
      <c r="Z677"/>
      <c r="AA677"/>
      <c r="AB677"/>
      <c r="AC677"/>
      <c r="AD677"/>
    </row>
    <row r="678" spans="5:30" x14ac:dyDescent="0.2">
      <c r="E678"/>
      <c r="I678"/>
      <c r="J678" s="7"/>
      <c r="N678" s="7"/>
      <c r="Q678" s="7"/>
      <c r="R678"/>
      <c r="S678"/>
      <c r="T678"/>
      <c r="U678"/>
      <c r="V678"/>
      <c r="W678"/>
      <c r="X678"/>
      <c r="Y678"/>
      <c r="Z678"/>
      <c r="AA678"/>
      <c r="AB678"/>
      <c r="AC678"/>
      <c r="AD678"/>
    </row>
    <row r="679" spans="5:30" x14ac:dyDescent="0.2">
      <c r="E679"/>
      <c r="I679"/>
      <c r="J679" s="7"/>
      <c r="N679" s="7"/>
      <c r="Q679" s="7"/>
      <c r="R679"/>
      <c r="S679"/>
      <c r="T679"/>
      <c r="U679"/>
      <c r="V679"/>
      <c r="W679"/>
      <c r="X679"/>
      <c r="Y679"/>
      <c r="Z679"/>
      <c r="AA679"/>
      <c r="AB679"/>
      <c r="AC679"/>
      <c r="AD679"/>
    </row>
    <row r="680" spans="5:30" x14ac:dyDescent="0.2">
      <c r="E680"/>
      <c r="I680"/>
      <c r="J680" s="7"/>
      <c r="N680" s="7"/>
      <c r="Q680" s="7"/>
      <c r="R680"/>
      <c r="S680"/>
      <c r="T680"/>
      <c r="U680"/>
      <c r="V680"/>
      <c r="W680"/>
      <c r="X680"/>
      <c r="Y680"/>
      <c r="Z680"/>
      <c r="AA680"/>
      <c r="AB680"/>
      <c r="AC680"/>
      <c r="AD680"/>
    </row>
    <row r="681" spans="5:30" x14ac:dyDescent="0.2">
      <c r="E681"/>
      <c r="I681"/>
      <c r="J681" s="7"/>
      <c r="N681" s="7"/>
      <c r="Q681" s="7"/>
      <c r="R681"/>
      <c r="S681"/>
      <c r="T681"/>
      <c r="U681"/>
      <c r="V681"/>
      <c r="W681"/>
      <c r="X681"/>
      <c r="Y681"/>
      <c r="Z681"/>
      <c r="AA681"/>
      <c r="AB681"/>
      <c r="AC681"/>
      <c r="AD681"/>
    </row>
    <row r="682" spans="5:30" x14ac:dyDescent="0.2">
      <c r="E682"/>
      <c r="I682"/>
      <c r="J682" s="7"/>
      <c r="N682" s="7"/>
      <c r="Q682" s="7"/>
      <c r="R682"/>
      <c r="S682"/>
      <c r="T682"/>
      <c r="U682"/>
      <c r="V682"/>
      <c r="W682"/>
      <c r="X682"/>
      <c r="Y682"/>
      <c r="Z682"/>
      <c r="AA682"/>
      <c r="AB682"/>
      <c r="AC682"/>
      <c r="AD682"/>
    </row>
    <row r="683" spans="5:30" x14ac:dyDescent="0.2">
      <c r="E683"/>
      <c r="I683"/>
      <c r="J683" s="7"/>
      <c r="N683" s="7"/>
      <c r="Q683" s="7"/>
      <c r="R683"/>
      <c r="S683"/>
      <c r="T683"/>
      <c r="U683"/>
      <c r="V683"/>
      <c r="W683"/>
      <c r="X683"/>
      <c r="Y683"/>
      <c r="Z683"/>
      <c r="AA683"/>
      <c r="AB683"/>
      <c r="AC683"/>
      <c r="AD683"/>
    </row>
    <row r="684" spans="5:30" x14ac:dyDescent="0.2">
      <c r="E684"/>
      <c r="I684"/>
      <c r="J684" s="7"/>
      <c r="N684" s="7"/>
      <c r="Q684" s="7"/>
      <c r="R684"/>
      <c r="S684"/>
      <c r="T684"/>
      <c r="U684"/>
      <c r="V684"/>
      <c r="W684"/>
      <c r="X684"/>
      <c r="Y684"/>
      <c r="Z684"/>
      <c r="AA684"/>
      <c r="AB684"/>
      <c r="AC684"/>
      <c r="AD684"/>
    </row>
    <row r="685" spans="5:30" x14ac:dyDescent="0.2">
      <c r="E685"/>
      <c r="I685"/>
      <c r="J685" s="7"/>
      <c r="N685" s="7"/>
      <c r="Q685" s="7"/>
      <c r="R685"/>
      <c r="S685"/>
      <c r="T685"/>
      <c r="U685"/>
      <c r="V685"/>
      <c r="W685"/>
      <c r="X685"/>
      <c r="Y685"/>
      <c r="Z685"/>
      <c r="AA685"/>
      <c r="AB685"/>
      <c r="AC685"/>
      <c r="AD685"/>
    </row>
    <row r="686" spans="5:30" x14ac:dyDescent="0.2">
      <c r="E686"/>
      <c r="I686"/>
      <c r="J686" s="7"/>
      <c r="N686" s="7"/>
      <c r="Q686" s="7"/>
      <c r="R686"/>
      <c r="S686"/>
      <c r="T686"/>
      <c r="U686"/>
      <c r="V686"/>
      <c r="W686"/>
      <c r="X686"/>
      <c r="Y686"/>
      <c r="Z686"/>
      <c r="AA686"/>
      <c r="AB686"/>
      <c r="AC686"/>
      <c r="AD686"/>
    </row>
    <row r="687" spans="5:30" x14ac:dyDescent="0.2">
      <c r="E687"/>
      <c r="I687"/>
      <c r="J687" s="7"/>
      <c r="N687" s="7"/>
      <c r="Q687" s="7"/>
      <c r="R687"/>
      <c r="S687"/>
      <c r="T687"/>
      <c r="U687"/>
      <c r="V687"/>
      <c r="W687"/>
      <c r="X687"/>
      <c r="Y687"/>
      <c r="Z687"/>
      <c r="AA687"/>
      <c r="AB687"/>
      <c r="AC687"/>
      <c r="AD687"/>
    </row>
    <row r="688" spans="5:30" x14ac:dyDescent="0.2">
      <c r="E688"/>
      <c r="I688"/>
      <c r="J688" s="7"/>
      <c r="N688" s="7"/>
      <c r="Q688" s="7"/>
      <c r="R688"/>
      <c r="S688"/>
      <c r="T688"/>
      <c r="U688"/>
      <c r="V688"/>
      <c r="W688"/>
      <c r="X688"/>
      <c r="Y688"/>
      <c r="Z688"/>
      <c r="AA688"/>
      <c r="AB688"/>
      <c r="AC688"/>
      <c r="AD688"/>
    </row>
    <row r="689" spans="5:30" x14ac:dyDescent="0.2">
      <c r="E689"/>
      <c r="I689"/>
      <c r="J689" s="7"/>
      <c r="N689" s="7"/>
      <c r="Q689" s="7"/>
      <c r="R689"/>
      <c r="S689"/>
      <c r="T689"/>
      <c r="U689"/>
      <c r="V689"/>
      <c r="W689"/>
      <c r="X689"/>
      <c r="Y689"/>
      <c r="Z689"/>
      <c r="AA689"/>
      <c r="AB689"/>
      <c r="AC689"/>
      <c r="AD689"/>
    </row>
    <row r="690" spans="5:30" x14ac:dyDescent="0.2">
      <c r="E690"/>
      <c r="I690"/>
      <c r="J690" s="7"/>
      <c r="N690" s="7"/>
      <c r="Q690" s="7"/>
      <c r="R690"/>
      <c r="S690"/>
      <c r="T690"/>
      <c r="U690"/>
      <c r="V690"/>
      <c r="W690"/>
      <c r="X690"/>
      <c r="Y690"/>
      <c r="Z690"/>
      <c r="AA690"/>
      <c r="AB690"/>
      <c r="AC690"/>
      <c r="AD690"/>
    </row>
    <row r="691" spans="5:30" x14ac:dyDescent="0.2">
      <c r="E691"/>
      <c r="I691"/>
      <c r="J691" s="7"/>
      <c r="N691" s="7"/>
      <c r="Q691" s="7"/>
      <c r="R691"/>
      <c r="S691"/>
      <c r="T691"/>
      <c r="U691"/>
      <c r="V691"/>
      <c r="W691"/>
      <c r="X691"/>
      <c r="Y691"/>
      <c r="Z691"/>
      <c r="AA691"/>
      <c r="AB691"/>
      <c r="AC691"/>
      <c r="AD691"/>
    </row>
    <row r="692" spans="5:30" x14ac:dyDescent="0.2">
      <c r="E692"/>
      <c r="I692"/>
      <c r="J692" s="7"/>
      <c r="N692" s="7"/>
      <c r="Q692" s="7"/>
      <c r="R692"/>
      <c r="S692"/>
      <c r="T692"/>
      <c r="U692"/>
      <c r="V692"/>
      <c r="W692"/>
      <c r="X692"/>
      <c r="Y692"/>
      <c r="Z692"/>
      <c r="AA692"/>
      <c r="AB692"/>
      <c r="AC692"/>
      <c r="AD692"/>
    </row>
    <row r="693" spans="5:30" x14ac:dyDescent="0.2">
      <c r="E693"/>
      <c r="I693"/>
      <c r="J693" s="7"/>
      <c r="N693" s="7"/>
      <c r="Q693" s="7"/>
      <c r="R693"/>
      <c r="S693"/>
      <c r="T693"/>
      <c r="U693"/>
      <c r="V693"/>
      <c r="W693"/>
      <c r="X693"/>
      <c r="Y693"/>
      <c r="Z693"/>
      <c r="AA693"/>
      <c r="AB693"/>
      <c r="AC693"/>
      <c r="AD693"/>
    </row>
    <row r="694" spans="5:30" x14ac:dyDescent="0.2">
      <c r="E694"/>
      <c r="I694"/>
      <c r="J694" s="7"/>
      <c r="N694" s="7"/>
      <c r="Q694" s="7"/>
      <c r="R694"/>
      <c r="S694"/>
      <c r="T694"/>
      <c r="U694"/>
      <c r="V694"/>
      <c r="W694"/>
      <c r="X694"/>
      <c r="Y694"/>
      <c r="Z694"/>
      <c r="AA694"/>
      <c r="AB694"/>
      <c r="AC694"/>
      <c r="AD694"/>
    </row>
    <row r="695" spans="5:30" x14ac:dyDescent="0.2">
      <c r="E695"/>
      <c r="I695"/>
      <c r="J695" s="7"/>
      <c r="N695" s="7"/>
      <c r="Q695" s="7"/>
      <c r="R695"/>
      <c r="S695"/>
      <c r="T695"/>
      <c r="U695"/>
      <c r="V695"/>
      <c r="W695"/>
      <c r="X695"/>
      <c r="Y695"/>
      <c r="Z695"/>
      <c r="AA695"/>
      <c r="AB695"/>
      <c r="AC695"/>
      <c r="AD695"/>
    </row>
    <row r="696" spans="5:30" x14ac:dyDescent="0.2">
      <c r="E696"/>
      <c r="I696"/>
      <c r="J696" s="7"/>
      <c r="N696" s="7"/>
      <c r="Q696" s="7"/>
      <c r="R696"/>
      <c r="S696"/>
      <c r="T696"/>
      <c r="U696"/>
      <c r="V696"/>
      <c r="W696"/>
      <c r="X696"/>
      <c r="Y696"/>
      <c r="Z696"/>
      <c r="AA696"/>
      <c r="AB696"/>
      <c r="AC696"/>
      <c r="AD696"/>
    </row>
    <row r="697" spans="5:30" x14ac:dyDescent="0.2">
      <c r="E697"/>
      <c r="I697"/>
      <c r="J697" s="7"/>
      <c r="N697" s="7"/>
      <c r="Q697" s="7"/>
      <c r="R697"/>
      <c r="S697"/>
      <c r="T697"/>
      <c r="U697"/>
      <c r="V697"/>
      <c r="W697"/>
      <c r="X697"/>
      <c r="Y697"/>
      <c r="Z697"/>
      <c r="AA697"/>
      <c r="AB697"/>
      <c r="AC697"/>
      <c r="AD697"/>
    </row>
    <row r="698" spans="5:30" x14ac:dyDescent="0.2">
      <c r="E698"/>
      <c r="I698"/>
      <c r="J698" s="7"/>
      <c r="N698" s="7"/>
      <c r="Q698" s="7"/>
      <c r="R698"/>
      <c r="S698"/>
      <c r="T698"/>
      <c r="U698"/>
      <c r="V698"/>
      <c r="W698"/>
      <c r="X698"/>
      <c r="Y698"/>
      <c r="Z698"/>
      <c r="AA698"/>
      <c r="AB698"/>
      <c r="AC698"/>
      <c r="AD698"/>
    </row>
    <row r="699" spans="5:30" x14ac:dyDescent="0.2">
      <c r="E699"/>
      <c r="I699"/>
      <c r="J699" s="7"/>
      <c r="N699" s="7"/>
      <c r="Q699" s="7"/>
      <c r="R699"/>
      <c r="S699"/>
      <c r="T699"/>
      <c r="U699"/>
      <c r="V699"/>
      <c r="W699"/>
      <c r="X699"/>
      <c r="Y699"/>
      <c r="Z699"/>
      <c r="AA699"/>
      <c r="AB699"/>
      <c r="AC699"/>
      <c r="AD699"/>
    </row>
    <row r="700" spans="5:30" x14ac:dyDescent="0.2">
      <c r="E700"/>
      <c r="I700"/>
      <c r="J700" s="7"/>
      <c r="N700" s="7"/>
      <c r="Q700" s="7"/>
      <c r="R700"/>
      <c r="S700"/>
      <c r="T700"/>
      <c r="U700"/>
      <c r="V700"/>
      <c r="W700"/>
      <c r="X700"/>
      <c r="Y700"/>
      <c r="Z700"/>
      <c r="AA700"/>
      <c r="AB700"/>
      <c r="AC700"/>
      <c r="AD700"/>
    </row>
    <row r="701" spans="5:30" x14ac:dyDescent="0.2">
      <c r="E701"/>
      <c r="I701"/>
      <c r="J701" s="7"/>
      <c r="N701" s="7"/>
      <c r="Q701" s="7"/>
      <c r="R701"/>
      <c r="S701"/>
      <c r="T701"/>
      <c r="U701"/>
      <c r="V701"/>
      <c r="W701"/>
      <c r="X701"/>
      <c r="Y701"/>
      <c r="Z701"/>
      <c r="AA701"/>
      <c r="AB701"/>
      <c r="AC701"/>
      <c r="AD701"/>
    </row>
    <row r="702" spans="5:30" x14ac:dyDescent="0.2">
      <c r="E702"/>
      <c r="I702"/>
      <c r="J702" s="7"/>
      <c r="N702" s="7"/>
      <c r="Q702" s="7"/>
      <c r="R702"/>
      <c r="S702"/>
      <c r="T702"/>
      <c r="U702"/>
      <c r="V702"/>
      <c r="W702"/>
      <c r="X702"/>
      <c r="Y702"/>
      <c r="Z702"/>
      <c r="AA702"/>
      <c r="AB702"/>
      <c r="AC702"/>
      <c r="AD702"/>
    </row>
    <row r="703" spans="5:30" x14ac:dyDescent="0.2">
      <c r="E703"/>
      <c r="I703"/>
      <c r="J703" s="7"/>
      <c r="N703" s="7"/>
      <c r="Q703" s="7"/>
      <c r="R703"/>
      <c r="S703"/>
      <c r="T703"/>
      <c r="U703"/>
      <c r="V703"/>
      <c r="W703"/>
      <c r="X703"/>
      <c r="Y703"/>
      <c r="Z703"/>
      <c r="AA703"/>
      <c r="AB703"/>
      <c r="AC703"/>
      <c r="AD703"/>
    </row>
    <row r="704" spans="5:30" x14ac:dyDescent="0.2">
      <c r="E704"/>
      <c r="I704"/>
      <c r="J704" s="7"/>
      <c r="N704" s="7"/>
      <c r="Q704" s="7"/>
      <c r="R704"/>
      <c r="S704"/>
      <c r="T704"/>
      <c r="U704"/>
      <c r="V704"/>
      <c r="W704"/>
      <c r="X704"/>
      <c r="Y704"/>
      <c r="Z704"/>
      <c r="AA704"/>
      <c r="AB704"/>
      <c r="AC704"/>
      <c r="AD704"/>
    </row>
    <row r="705" spans="5:30" x14ac:dyDescent="0.2">
      <c r="E705"/>
      <c r="I705"/>
      <c r="J705" s="7"/>
      <c r="N705" s="7"/>
      <c r="Q705" s="7"/>
      <c r="R705"/>
      <c r="S705"/>
      <c r="T705"/>
      <c r="U705"/>
      <c r="V705"/>
      <c r="W705"/>
      <c r="X705"/>
      <c r="Y705"/>
      <c r="Z705"/>
      <c r="AA705"/>
      <c r="AB705"/>
      <c r="AC705"/>
      <c r="AD705"/>
    </row>
    <row r="706" spans="5:30" x14ac:dyDescent="0.2">
      <c r="E706"/>
      <c r="I706"/>
      <c r="J706" s="7"/>
      <c r="N706" s="7"/>
      <c r="Q706" s="7"/>
      <c r="R706"/>
      <c r="S706"/>
      <c r="T706"/>
      <c r="U706"/>
      <c r="V706"/>
      <c r="W706"/>
      <c r="X706"/>
      <c r="Y706"/>
      <c r="Z706"/>
      <c r="AA706"/>
      <c r="AB706"/>
      <c r="AC706"/>
      <c r="AD706"/>
    </row>
    <row r="707" spans="5:30" x14ac:dyDescent="0.2">
      <c r="E707"/>
      <c r="I707"/>
      <c r="J707" s="7"/>
      <c r="N707" s="7"/>
      <c r="Q707" s="7"/>
      <c r="R707"/>
      <c r="S707"/>
      <c r="T707"/>
      <c r="U707"/>
      <c r="V707"/>
      <c r="W707"/>
      <c r="X707"/>
      <c r="Y707"/>
      <c r="Z707"/>
      <c r="AA707"/>
      <c r="AB707"/>
      <c r="AC707"/>
      <c r="AD707"/>
    </row>
    <row r="708" spans="5:30" x14ac:dyDescent="0.2">
      <c r="E708"/>
      <c r="I708"/>
      <c r="J708" s="7"/>
      <c r="N708" s="7"/>
      <c r="Q708" s="7"/>
      <c r="R708"/>
      <c r="S708"/>
      <c r="T708"/>
      <c r="U708"/>
      <c r="V708"/>
      <c r="W708"/>
      <c r="X708"/>
      <c r="Y708"/>
      <c r="Z708"/>
      <c r="AA708"/>
      <c r="AB708"/>
      <c r="AC708"/>
      <c r="AD708"/>
    </row>
    <row r="709" spans="5:30" x14ac:dyDescent="0.2">
      <c r="E709"/>
      <c r="I709"/>
      <c r="J709" s="7"/>
      <c r="N709" s="7"/>
      <c r="Q709" s="7"/>
      <c r="R709"/>
      <c r="S709"/>
      <c r="T709"/>
      <c r="U709"/>
      <c r="V709"/>
      <c r="W709"/>
      <c r="X709"/>
      <c r="Y709"/>
      <c r="Z709"/>
      <c r="AA709"/>
      <c r="AB709"/>
      <c r="AC709"/>
      <c r="AD709"/>
    </row>
    <row r="710" spans="5:30" x14ac:dyDescent="0.2">
      <c r="E710"/>
      <c r="I710"/>
      <c r="J710" s="7"/>
      <c r="N710" s="7"/>
      <c r="Q710" s="7"/>
      <c r="R710"/>
      <c r="S710"/>
      <c r="T710"/>
      <c r="U710"/>
      <c r="V710"/>
      <c r="W710"/>
      <c r="X710"/>
      <c r="Y710"/>
      <c r="Z710"/>
      <c r="AA710"/>
      <c r="AB710"/>
      <c r="AC710"/>
      <c r="AD710"/>
    </row>
    <row r="711" spans="5:30" x14ac:dyDescent="0.2">
      <c r="E711"/>
      <c r="I711"/>
      <c r="J711" s="7"/>
      <c r="N711" s="7"/>
      <c r="Q711" s="7"/>
      <c r="R711"/>
      <c r="S711"/>
      <c r="T711"/>
      <c r="U711"/>
      <c r="V711"/>
      <c r="W711"/>
      <c r="X711"/>
      <c r="Y711"/>
      <c r="Z711"/>
      <c r="AA711"/>
      <c r="AB711"/>
      <c r="AC711"/>
      <c r="AD711"/>
    </row>
    <row r="712" spans="5:30" x14ac:dyDescent="0.2">
      <c r="E712"/>
      <c r="I712"/>
      <c r="J712" s="7"/>
      <c r="N712" s="7"/>
      <c r="Q712" s="7"/>
      <c r="R712"/>
      <c r="S712"/>
      <c r="T712"/>
      <c r="U712"/>
      <c r="V712"/>
      <c r="W712"/>
      <c r="X712"/>
      <c r="Y712"/>
      <c r="Z712"/>
      <c r="AA712"/>
      <c r="AB712"/>
      <c r="AC712"/>
      <c r="AD712"/>
    </row>
    <row r="713" spans="5:30" x14ac:dyDescent="0.2">
      <c r="E713"/>
      <c r="I713"/>
      <c r="J713" s="7"/>
      <c r="N713" s="7"/>
      <c r="Q713" s="7"/>
      <c r="R713"/>
      <c r="S713"/>
      <c r="T713"/>
      <c r="U713"/>
      <c r="V713"/>
      <c r="W713"/>
      <c r="X713"/>
      <c r="Y713"/>
      <c r="Z713"/>
      <c r="AA713"/>
      <c r="AB713"/>
      <c r="AC713"/>
      <c r="AD713"/>
    </row>
    <row r="714" spans="5:30" x14ac:dyDescent="0.2">
      <c r="E714"/>
      <c r="I714"/>
      <c r="J714" s="7"/>
      <c r="N714" s="7"/>
      <c r="Q714" s="7"/>
      <c r="R714"/>
      <c r="S714"/>
      <c r="T714"/>
      <c r="U714"/>
      <c r="V714"/>
      <c r="W714"/>
      <c r="X714"/>
      <c r="Y714"/>
      <c r="Z714"/>
      <c r="AA714"/>
      <c r="AB714"/>
      <c r="AC714"/>
      <c r="AD714"/>
    </row>
    <row r="715" spans="5:30" x14ac:dyDescent="0.2">
      <c r="E715"/>
      <c r="I715"/>
      <c r="J715" s="7"/>
      <c r="N715" s="7"/>
      <c r="Q715" s="7"/>
      <c r="R715"/>
      <c r="S715"/>
      <c r="T715"/>
      <c r="U715"/>
      <c r="V715"/>
      <c r="W715"/>
      <c r="X715"/>
      <c r="Y715"/>
      <c r="Z715"/>
      <c r="AA715"/>
      <c r="AB715"/>
      <c r="AC715"/>
      <c r="AD715"/>
    </row>
    <row r="716" spans="5:30" x14ac:dyDescent="0.2">
      <c r="E716"/>
      <c r="I716"/>
      <c r="J716" s="7"/>
      <c r="N716" s="7"/>
      <c r="Q716" s="7"/>
      <c r="R716"/>
      <c r="S716"/>
      <c r="T716"/>
      <c r="U716"/>
      <c r="V716"/>
      <c r="W716"/>
      <c r="X716"/>
      <c r="Y716"/>
      <c r="Z716"/>
      <c r="AA716"/>
      <c r="AB716"/>
      <c r="AC716"/>
      <c r="AD716"/>
    </row>
    <row r="717" spans="5:30" x14ac:dyDescent="0.2">
      <c r="E717"/>
      <c r="I717"/>
      <c r="J717" s="7"/>
      <c r="N717" s="7"/>
      <c r="Q717" s="7"/>
      <c r="R717"/>
      <c r="S717"/>
      <c r="T717"/>
      <c r="U717"/>
      <c r="V717"/>
      <c r="W717"/>
      <c r="X717"/>
      <c r="Y717"/>
      <c r="Z717"/>
      <c r="AA717"/>
      <c r="AB717"/>
      <c r="AC717"/>
      <c r="AD717"/>
    </row>
    <row r="718" spans="5:30" x14ac:dyDescent="0.2">
      <c r="E718"/>
      <c r="I718"/>
      <c r="J718" s="7"/>
      <c r="N718" s="7"/>
      <c r="Q718" s="7"/>
      <c r="R718"/>
      <c r="S718"/>
      <c r="T718"/>
      <c r="U718"/>
      <c r="V718"/>
      <c r="W718"/>
      <c r="X718"/>
      <c r="Y718"/>
      <c r="Z718"/>
      <c r="AA718"/>
      <c r="AB718"/>
      <c r="AC718"/>
      <c r="AD718"/>
    </row>
    <row r="719" spans="5:30" x14ac:dyDescent="0.2">
      <c r="E719"/>
      <c r="I719"/>
      <c r="J719" s="7"/>
      <c r="N719" s="7"/>
      <c r="Q719" s="7"/>
      <c r="R719"/>
      <c r="S719"/>
      <c r="T719"/>
      <c r="U719"/>
      <c r="V719"/>
      <c r="W719"/>
      <c r="X719"/>
      <c r="Y719"/>
      <c r="Z719"/>
      <c r="AA719"/>
      <c r="AB719"/>
      <c r="AC719"/>
      <c r="AD719"/>
    </row>
    <row r="720" spans="5:30" x14ac:dyDescent="0.2">
      <c r="E720"/>
      <c r="I720"/>
      <c r="J720" s="7"/>
      <c r="N720" s="7"/>
      <c r="Q720" s="7"/>
      <c r="R720"/>
      <c r="S720"/>
      <c r="T720"/>
      <c r="U720"/>
      <c r="V720"/>
      <c r="W720"/>
      <c r="X720"/>
      <c r="Y720"/>
      <c r="Z720"/>
      <c r="AA720"/>
      <c r="AB720"/>
      <c r="AC720"/>
      <c r="AD720"/>
    </row>
    <row r="721" spans="5:30" x14ac:dyDescent="0.2">
      <c r="E721"/>
      <c r="I721"/>
      <c r="J721" s="7"/>
      <c r="N721" s="7"/>
      <c r="Q721" s="7"/>
      <c r="R721"/>
      <c r="S721"/>
      <c r="T721"/>
      <c r="U721"/>
      <c r="V721"/>
      <c r="W721"/>
      <c r="X721"/>
      <c r="Y721"/>
      <c r="Z721"/>
      <c r="AA721"/>
      <c r="AB721"/>
      <c r="AC721"/>
      <c r="AD721"/>
    </row>
    <row r="722" spans="5:30" x14ac:dyDescent="0.2">
      <c r="E722"/>
      <c r="I722"/>
      <c r="J722" s="7"/>
      <c r="N722" s="7"/>
      <c r="Q722" s="7"/>
      <c r="R722"/>
      <c r="S722"/>
      <c r="T722"/>
      <c r="U722"/>
      <c r="V722"/>
      <c r="W722"/>
      <c r="X722"/>
      <c r="Y722"/>
      <c r="Z722"/>
      <c r="AA722"/>
      <c r="AB722"/>
      <c r="AC722"/>
      <c r="AD722"/>
    </row>
    <row r="723" spans="5:30" x14ac:dyDescent="0.2">
      <c r="E723"/>
      <c r="I723"/>
      <c r="J723" s="7"/>
      <c r="N723" s="7"/>
      <c r="Q723" s="7"/>
      <c r="R723"/>
      <c r="S723"/>
      <c r="T723"/>
      <c r="U723"/>
      <c r="V723"/>
      <c r="W723"/>
      <c r="X723"/>
      <c r="Y723"/>
      <c r="Z723"/>
      <c r="AA723"/>
      <c r="AB723"/>
      <c r="AC723"/>
      <c r="AD723"/>
    </row>
    <row r="724" spans="5:30" x14ac:dyDescent="0.2">
      <c r="E724"/>
      <c r="I724"/>
      <c r="J724" s="7"/>
      <c r="N724" s="7"/>
      <c r="Q724" s="7"/>
      <c r="R724"/>
      <c r="S724"/>
      <c r="T724"/>
      <c r="U724"/>
      <c r="V724"/>
      <c r="W724"/>
      <c r="X724"/>
      <c r="Y724"/>
      <c r="Z724"/>
      <c r="AA724"/>
      <c r="AB724"/>
      <c r="AC724"/>
      <c r="AD724"/>
    </row>
    <row r="725" spans="5:30" x14ac:dyDescent="0.2">
      <c r="E725"/>
      <c r="I725"/>
      <c r="J725" s="7"/>
      <c r="N725" s="7"/>
      <c r="Q725" s="7"/>
      <c r="R725"/>
      <c r="S725"/>
      <c r="T725"/>
      <c r="U725"/>
      <c r="V725"/>
      <c r="W725"/>
      <c r="X725"/>
      <c r="Y725"/>
      <c r="Z725"/>
      <c r="AA725"/>
      <c r="AB725"/>
      <c r="AC725"/>
      <c r="AD725"/>
    </row>
    <row r="726" spans="5:30" x14ac:dyDescent="0.2">
      <c r="E726"/>
      <c r="I726"/>
      <c r="J726" s="7"/>
      <c r="N726" s="7"/>
      <c r="Q726" s="7"/>
      <c r="R726"/>
      <c r="S726"/>
      <c r="T726"/>
      <c r="U726"/>
      <c r="V726"/>
      <c r="W726"/>
      <c r="X726"/>
      <c r="Y726"/>
      <c r="Z726"/>
      <c r="AA726"/>
      <c r="AB726"/>
      <c r="AC726"/>
      <c r="AD726"/>
    </row>
    <row r="727" spans="5:30" x14ac:dyDescent="0.2">
      <c r="E727"/>
      <c r="I727"/>
      <c r="J727" s="7"/>
      <c r="N727" s="7"/>
      <c r="Q727" s="7"/>
      <c r="R727"/>
      <c r="S727"/>
      <c r="T727"/>
      <c r="U727"/>
      <c r="V727"/>
      <c r="W727"/>
      <c r="X727"/>
      <c r="Y727"/>
      <c r="Z727"/>
      <c r="AA727"/>
      <c r="AB727"/>
      <c r="AC727"/>
      <c r="AD727"/>
    </row>
    <row r="728" spans="5:30" x14ac:dyDescent="0.2">
      <c r="E728"/>
      <c r="I728"/>
      <c r="J728" s="7"/>
      <c r="N728" s="7"/>
      <c r="Q728" s="7"/>
      <c r="R728"/>
      <c r="S728"/>
      <c r="T728"/>
      <c r="U728"/>
      <c r="V728"/>
      <c r="W728"/>
      <c r="X728"/>
      <c r="Y728"/>
      <c r="Z728"/>
      <c r="AA728"/>
      <c r="AB728"/>
      <c r="AC728"/>
      <c r="AD728"/>
    </row>
    <row r="729" spans="5:30" x14ac:dyDescent="0.2">
      <c r="E729"/>
      <c r="I729"/>
      <c r="J729" s="7"/>
      <c r="N729" s="7"/>
      <c r="Q729" s="7"/>
      <c r="R729"/>
      <c r="S729"/>
      <c r="T729"/>
      <c r="U729"/>
      <c r="V729"/>
      <c r="W729"/>
      <c r="X729"/>
      <c r="Y729"/>
      <c r="Z729"/>
      <c r="AA729"/>
      <c r="AB729"/>
      <c r="AC729"/>
      <c r="AD729"/>
    </row>
    <row r="730" spans="5:30" x14ac:dyDescent="0.2">
      <c r="E730"/>
      <c r="I730"/>
      <c r="J730" s="7"/>
      <c r="N730" s="7"/>
      <c r="Q730" s="7"/>
      <c r="R730"/>
      <c r="S730"/>
      <c r="T730"/>
      <c r="U730"/>
      <c r="V730"/>
      <c r="W730"/>
      <c r="X730"/>
      <c r="Y730"/>
      <c r="Z730"/>
      <c r="AA730"/>
      <c r="AB730"/>
      <c r="AC730"/>
      <c r="AD730"/>
    </row>
    <row r="731" spans="5:30" x14ac:dyDescent="0.2">
      <c r="E731"/>
      <c r="I731"/>
      <c r="J731" s="7"/>
      <c r="N731" s="7"/>
      <c r="Q731" s="7"/>
      <c r="R731"/>
      <c r="S731"/>
      <c r="T731"/>
      <c r="U731"/>
      <c r="V731"/>
      <c r="W731"/>
      <c r="X731"/>
      <c r="Y731"/>
      <c r="Z731"/>
      <c r="AA731"/>
      <c r="AB731"/>
      <c r="AC731"/>
      <c r="AD731"/>
    </row>
    <row r="732" spans="5:30" x14ac:dyDescent="0.2">
      <c r="E732"/>
      <c r="I732"/>
      <c r="J732" s="7"/>
      <c r="N732" s="7"/>
      <c r="Q732" s="7"/>
      <c r="R732"/>
      <c r="S732"/>
      <c r="T732"/>
      <c r="U732"/>
      <c r="V732"/>
      <c r="W732"/>
      <c r="X732"/>
      <c r="Y732"/>
      <c r="Z732"/>
      <c r="AA732"/>
      <c r="AB732"/>
      <c r="AC732"/>
      <c r="AD732"/>
    </row>
    <row r="733" spans="5:30" x14ac:dyDescent="0.2">
      <c r="E733"/>
      <c r="I733"/>
      <c r="J733" s="7"/>
      <c r="N733" s="7"/>
      <c r="Q733" s="7"/>
      <c r="R733"/>
      <c r="S733"/>
      <c r="T733"/>
      <c r="U733"/>
      <c r="V733"/>
      <c r="W733"/>
      <c r="X733"/>
      <c r="Y733"/>
      <c r="Z733"/>
      <c r="AA733"/>
      <c r="AB733"/>
      <c r="AC733"/>
      <c r="AD733"/>
    </row>
    <row r="734" spans="5:30" x14ac:dyDescent="0.2">
      <c r="E734"/>
      <c r="I734"/>
      <c r="J734" s="7"/>
      <c r="N734" s="7"/>
      <c r="Q734" s="7"/>
      <c r="R734"/>
      <c r="S734"/>
      <c r="T734"/>
      <c r="U734"/>
      <c r="V734"/>
      <c r="W734"/>
      <c r="X734"/>
      <c r="Y734"/>
      <c r="Z734"/>
      <c r="AA734"/>
      <c r="AB734"/>
      <c r="AC734"/>
      <c r="AD734"/>
    </row>
    <row r="735" spans="5:30" x14ac:dyDescent="0.2">
      <c r="E735"/>
      <c r="I735"/>
      <c r="J735" s="7"/>
      <c r="N735" s="7"/>
      <c r="Q735" s="7"/>
      <c r="R735"/>
      <c r="S735"/>
      <c r="T735"/>
      <c r="U735"/>
      <c r="V735"/>
      <c r="W735"/>
      <c r="X735"/>
      <c r="Y735"/>
      <c r="Z735"/>
      <c r="AA735"/>
      <c r="AB735"/>
      <c r="AC735"/>
      <c r="AD735"/>
    </row>
    <row r="736" spans="5:30" x14ac:dyDescent="0.2">
      <c r="E736"/>
      <c r="I736"/>
      <c r="J736" s="7"/>
      <c r="N736" s="7"/>
      <c r="Q736" s="7"/>
      <c r="R736"/>
      <c r="S736"/>
      <c r="T736"/>
      <c r="U736"/>
      <c r="V736"/>
      <c r="W736"/>
      <c r="X736"/>
      <c r="Y736"/>
      <c r="Z736"/>
      <c r="AA736"/>
      <c r="AB736"/>
      <c r="AC736"/>
      <c r="AD736"/>
    </row>
    <row r="737" spans="5:30" x14ac:dyDescent="0.2">
      <c r="E737"/>
      <c r="I737"/>
      <c r="J737" s="7"/>
      <c r="N737" s="7"/>
      <c r="Q737" s="7"/>
      <c r="R737"/>
      <c r="S737"/>
      <c r="T737"/>
      <c r="U737"/>
      <c r="V737"/>
      <c r="W737"/>
      <c r="X737"/>
      <c r="Y737"/>
      <c r="Z737"/>
      <c r="AA737"/>
      <c r="AB737"/>
      <c r="AC737"/>
      <c r="AD737"/>
    </row>
    <row r="738" spans="5:30" x14ac:dyDescent="0.2">
      <c r="E738"/>
      <c r="I738"/>
      <c r="J738" s="7"/>
      <c r="N738" s="7"/>
      <c r="Q738" s="7"/>
      <c r="R738"/>
      <c r="S738"/>
      <c r="T738"/>
      <c r="U738"/>
      <c r="V738"/>
      <c r="W738"/>
      <c r="X738"/>
      <c r="Y738"/>
      <c r="Z738"/>
      <c r="AA738"/>
      <c r="AB738"/>
      <c r="AC738"/>
      <c r="AD738"/>
    </row>
    <row r="739" spans="5:30" x14ac:dyDescent="0.2">
      <c r="E739"/>
      <c r="I739"/>
      <c r="J739" s="7"/>
      <c r="N739" s="7"/>
      <c r="Q739" s="7"/>
      <c r="R739"/>
      <c r="S739"/>
      <c r="T739"/>
      <c r="U739"/>
      <c r="V739"/>
      <c r="W739"/>
      <c r="X739"/>
      <c r="Y739"/>
      <c r="Z739"/>
      <c r="AA739"/>
      <c r="AB739"/>
      <c r="AC739"/>
      <c r="AD739"/>
    </row>
    <row r="740" spans="5:30" x14ac:dyDescent="0.2">
      <c r="E740"/>
      <c r="I740"/>
      <c r="J740" s="7"/>
      <c r="N740" s="7"/>
      <c r="Q740" s="7"/>
      <c r="R740"/>
      <c r="S740"/>
      <c r="T740"/>
      <c r="U740"/>
      <c r="V740"/>
      <c r="W740"/>
      <c r="X740"/>
      <c r="Y740"/>
      <c r="Z740"/>
      <c r="AA740"/>
      <c r="AB740"/>
      <c r="AC740"/>
      <c r="AD740"/>
    </row>
    <row r="741" spans="5:30" x14ac:dyDescent="0.2">
      <c r="E741"/>
      <c r="I741"/>
      <c r="J741" s="7"/>
      <c r="N741" s="7"/>
      <c r="Q741" s="7"/>
      <c r="R741"/>
      <c r="S741"/>
      <c r="T741"/>
      <c r="U741"/>
      <c r="V741"/>
      <c r="W741"/>
      <c r="X741"/>
      <c r="Y741"/>
      <c r="Z741"/>
      <c r="AA741"/>
      <c r="AB741"/>
      <c r="AC741"/>
      <c r="AD741"/>
    </row>
    <row r="742" spans="5:30" x14ac:dyDescent="0.2">
      <c r="E742"/>
      <c r="I742"/>
      <c r="J742" s="7"/>
      <c r="N742" s="7"/>
      <c r="Q742" s="7"/>
      <c r="R742"/>
      <c r="S742"/>
      <c r="T742"/>
      <c r="U742"/>
      <c r="V742"/>
      <c r="W742"/>
      <c r="X742"/>
      <c r="Y742"/>
      <c r="Z742"/>
      <c r="AA742"/>
      <c r="AB742"/>
      <c r="AC742"/>
      <c r="AD742"/>
    </row>
    <row r="743" spans="5:30" x14ac:dyDescent="0.2">
      <c r="E743"/>
      <c r="I743"/>
      <c r="J743" s="7"/>
      <c r="N743" s="7"/>
      <c r="Q743" s="7"/>
      <c r="R743"/>
      <c r="S743"/>
      <c r="T743"/>
      <c r="U743"/>
      <c r="V743"/>
      <c r="W743"/>
      <c r="X743"/>
      <c r="Y743"/>
      <c r="Z743"/>
      <c r="AA743"/>
      <c r="AB743"/>
      <c r="AC743"/>
      <c r="AD743"/>
    </row>
    <row r="744" spans="5:30" x14ac:dyDescent="0.2">
      <c r="E744"/>
      <c r="I744"/>
      <c r="J744" s="7"/>
      <c r="N744" s="7"/>
      <c r="Q744" s="7"/>
      <c r="R744"/>
      <c r="S744"/>
      <c r="T744"/>
      <c r="U744"/>
      <c r="V744"/>
      <c r="W744"/>
      <c r="X744"/>
      <c r="Y744"/>
      <c r="Z744"/>
      <c r="AA744"/>
      <c r="AB744"/>
      <c r="AC744"/>
      <c r="AD744"/>
    </row>
    <row r="745" spans="5:30" x14ac:dyDescent="0.2">
      <c r="E745"/>
      <c r="I745"/>
      <c r="J745" s="7"/>
      <c r="N745" s="7"/>
      <c r="Q745" s="7"/>
      <c r="R745"/>
      <c r="S745"/>
      <c r="T745"/>
      <c r="U745"/>
      <c r="V745"/>
      <c r="W745"/>
      <c r="X745"/>
      <c r="Y745"/>
      <c r="Z745"/>
      <c r="AA745"/>
      <c r="AB745"/>
      <c r="AC745"/>
      <c r="AD745"/>
    </row>
    <row r="746" spans="5:30" x14ac:dyDescent="0.2">
      <c r="E746"/>
      <c r="I746"/>
      <c r="J746" s="7"/>
      <c r="N746" s="7"/>
      <c r="Q746" s="7"/>
      <c r="R746"/>
      <c r="S746"/>
      <c r="T746"/>
      <c r="U746"/>
      <c r="V746"/>
      <c r="W746"/>
      <c r="X746"/>
      <c r="Y746"/>
      <c r="Z746"/>
      <c r="AA746"/>
      <c r="AB746"/>
      <c r="AC746"/>
      <c r="AD746"/>
    </row>
    <row r="747" spans="5:30" x14ac:dyDescent="0.2">
      <c r="E747"/>
      <c r="I747"/>
      <c r="J747" s="7"/>
      <c r="N747" s="7"/>
      <c r="Q747" s="7"/>
      <c r="R747"/>
      <c r="S747"/>
      <c r="T747"/>
      <c r="U747"/>
      <c r="V747"/>
      <c r="W747"/>
      <c r="X747"/>
      <c r="Y747"/>
      <c r="Z747"/>
      <c r="AA747"/>
      <c r="AB747"/>
      <c r="AC747"/>
      <c r="AD747"/>
    </row>
    <row r="748" spans="5:30" x14ac:dyDescent="0.2">
      <c r="E748"/>
      <c r="I748"/>
      <c r="J748" s="7"/>
      <c r="N748" s="7"/>
      <c r="Q748" s="7"/>
      <c r="R748"/>
      <c r="S748"/>
      <c r="T748"/>
      <c r="U748"/>
      <c r="V748"/>
      <c r="W748"/>
      <c r="X748"/>
      <c r="Y748"/>
      <c r="Z748"/>
      <c r="AA748"/>
      <c r="AB748"/>
      <c r="AC748"/>
      <c r="AD748"/>
    </row>
    <row r="749" spans="5:30" x14ac:dyDescent="0.2">
      <c r="E749"/>
      <c r="I749"/>
      <c r="J749" s="7"/>
      <c r="N749" s="7"/>
      <c r="Q749" s="7"/>
      <c r="R749"/>
      <c r="S749"/>
      <c r="T749"/>
      <c r="U749"/>
      <c r="V749"/>
      <c r="W749"/>
      <c r="X749"/>
      <c r="Y749"/>
      <c r="Z749"/>
      <c r="AA749"/>
      <c r="AB749"/>
      <c r="AC749"/>
      <c r="AD749"/>
    </row>
    <row r="750" spans="5:30" x14ac:dyDescent="0.2">
      <c r="E750"/>
      <c r="I750"/>
      <c r="J750" s="7"/>
      <c r="N750" s="7"/>
      <c r="Q750" s="7"/>
      <c r="R750"/>
      <c r="S750"/>
      <c r="T750"/>
      <c r="U750"/>
      <c r="V750"/>
      <c r="W750"/>
      <c r="X750"/>
      <c r="Y750"/>
      <c r="Z750"/>
      <c r="AA750"/>
      <c r="AB750"/>
      <c r="AC750"/>
      <c r="AD750"/>
    </row>
    <row r="751" spans="5:30" x14ac:dyDescent="0.2">
      <c r="E751"/>
      <c r="I751"/>
      <c r="J751" s="7"/>
      <c r="N751" s="7"/>
      <c r="Q751" s="7"/>
      <c r="R751"/>
      <c r="S751"/>
      <c r="T751"/>
      <c r="U751"/>
      <c r="V751"/>
      <c r="W751"/>
      <c r="X751"/>
      <c r="Y751"/>
      <c r="Z751"/>
      <c r="AA751"/>
      <c r="AB751"/>
      <c r="AC751"/>
      <c r="AD751"/>
    </row>
    <row r="752" spans="5:30" x14ac:dyDescent="0.2">
      <c r="E752"/>
      <c r="I752"/>
      <c r="J752" s="7"/>
      <c r="N752" s="7"/>
      <c r="Q752" s="7"/>
      <c r="R752"/>
      <c r="S752"/>
      <c r="T752"/>
      <c r="U752"/>
      <c r="V752"/>
      <c r="W752"/>
      <c r="X752"/>
      <c r="Y752"/>
      <c r="Z752"/>
      <c r="AA752"/>
      <c r="AB752"/>
      <c r="AC752"/>
      <c r="AD752"/>
    </row>
    <row r="753" spans="5:30" x14ac:dyDescent="0.2">
      <c r="E753"/>
      <c r="I753"/>
      <c r="J753" s="7"/>
      <c r="N753" s="7"/>
      <c r="Q753" s="7"/>
      <c r="R753"/>
      <c r="S753"/>
      <c r="T753"/>
      <c r="U753"/>
      <c r="V753"/>
      <c r="W753"/>
      <c r="X753"/>
      <c r="Y753"/>
      <c r="Z753"/>
      <c r="AA753"/>
      <c r="AB753"/>
      <c r="AC753"/>
      <c r="AD753"/>
    </row>
    <row r="754" spans="5:30" x14ac:dyDescent="0.2">
      <c r="E754"/>
      <c r="I754"/>
      <c r="J754" s="7"/>
      <c r="N754" s="7"/>
      <c r="Q754" s="7"/>
      <c r="R754"/>
      <c r="S754"/>
      <c r="T754"/>
      <c r="U754"/>
      <c r="V754"/>
      <c r="W754"/>
      <c r="X754"/>
      <c r="Y754"/>
      <c r="Z754"/>
      <c r="AA754"/>
      <c r="AB754"/>
      <c r="AC754"/>
      <c r="AD754"/>
    </row>
    <row r="755" spans="5:30" x14ac:dyDescent="0.2">
      <c r="E755"/>
      <c r="I755"/>
      <c r="J755" s="7"/>
      <c r="N755" s="7"/>
      <c r="Q755" s="7"/>
      <c r="R755"/>
      <c r="S755"/>
      <c r="T755"/>
      <c r="U755"/>
      <c r="V755"/>
      <c r="W755"/>
      <c r="X755"/>
      <c r="Y755"/>
      <c r="Z755"/>
      <c r="AA755"/>
      <c r="AB755"/>
      <c r="AC755"/>
      <c r="AD755"/>
    </row>
    <row r="756" spans="5:30" x14ac:dyDescent="0.2">
      <c r="E756"/>
      <c r="I756"/>
      <c r="J756" s="7"/>
      <c r="N756" s="7"/>
      <c r="Q756" s="7"/>
      <c r="R756"/>
      <c r="S756"/>
      <c r="T756"/>
      <c r="U756"/>
      <c r="V756"/>
      <c r="W756"/>
      <c r="X756"/>
      <c r="Y756"/>
      <c r="Z756"/>
      <c r="AA756"/>
      <c r="AB756"/>
      <c r="AC756"/>
      <c r="AD756"/>
    </row>
    <row r="757" spans="5:30" x14ac:dyDescent="0.2">
      <c r="E757"/>
      <c r="I757"/>
      <c r="J757" s="7"/>
      <c r="N757" s="7"/>
      <c r="Q757" s="7"/>
      <c r="R757"/>
      <c r="S757"/>
      <c r="T757"/>
      <c r="U757"/>
      <c r="V757"/>
      <c r="W757"/>
      <c r="X757"/>
      <c r="Y757"/>
      <c r="Z757"/>
      <c r="AA757"/>
      <c r="AB757"/>
      <c r="AC757"/>
      <c r="AD757"/>
    </row>
    <row r="758" spans="5:30" x14ac:dyDescent="0.2">
      <c r="E758"/>
      <c r="I758"/>
      <c r="J758" s="7"/>
      <c r="N758" s="7"/>
      <c r="Q758" s="7"/>
      <c r="R758"/>
      <c r="S758"/>
      <c r="T758"/>
      <c r="U758"/>
      <c r="V758"/>
      <c r="W758"/>
      <c r="X758"/>
      <c r="Y758"/>
      <c r="Z758"/>
      <c r="AA758"/>
      <c r="AB758"/>
      <c r="AC758"/>
      <c r="AD758"/>
    </row>
    <row r="759" spans="5:30" x14ac:dyDescent="0.2">
      <c r="E759"/>
      <c r="I759"/>
      <c r="J759" s="7"/>
      <c r="N759" s="7"/>
      <c r="Q759" s="7"/>
      <c r="R759"/>
      <c r="S759"/>
      <c r="T759"/>
      <c r="U759"/>
      <c r="V759"/>
      <c r="W759"/>
      <c r="X759"/>
      <c r="Y759"/>
      <c r="Z759"/>
      <c r="AA759"/>
      <c r="AB759"/>
      <c r="AC759"/>
      <c r="AD759"/>
    </row>
    <row r="760" spans="5:30" x14ac:dyDescent="0.2">
      <c r="E760"/>
      <c r="I760"/>
      <c r="J760" s="7"/>
      <c r="N760" s="7"/>
      <c r="Q760" s="7"/>
      <c r="R760"/>
      <c r="S760"/>
      <c r="T760"/>
      <c r="U760"/>
      <c r="V760"/>
      <c r="W760"/>
      <c r="X760"/>
      <c r="Y760"/>
      <c r="Z760"/>
      <c r="AA760"/>
      <c r="AB760"/>
      <c r="AC760"/>
      <c r="AD760"/>
    </row>
    <row r="761" spans="5:30" x14ac:dyDescent="0.2">
      <c r="E761"/>
      <c r="I761"/>
      <c r="J761" s="7"/>
      <c r="N761" s="7"/>
      <c r="Q761" s="7"/>
      <c r="R761"/>
      <c r="S761"/>
      <c r="T761"/>
      <c r="U761"/>
      <c r="V761"/>
      <c r="W761"/>
      <c r="X761"/>
      <c r="Y761"/>
      <c r="Z761"/>
      <c r="AA761"/>
      <c r="AB761"/>
      <c r="AC761"/>
      <c r="AD761"/>
    </row>
    <row r="762" spans="5:30" x14ac:dyDescent="0.2">
      <c r="E762"/>
      <c r="I762"/>
      <c r="J762" s="7"/>
      <c r="N762" s="7"/>
      <c r="Q762" s="7"/>
      <c r="R762"/>
      <c r="S762"/>
      <c r="T762"/>
      <c r="U762"/>
      <c r="V762"/>
      <c r="W762"/>
      <c r="X762"/>
      <c r="Y762"/>
      <c r="Z762"/>
      <c r="AA762"/>
      <c r="AB762"/>
      <c r="AC762"/>
      <c r="AD762"/>
    </row>
    <row r="763" spans="5:30" x14ac:dyDescent="0.2">
      <c r="E763"/>
      <c r="I763"/>
      <c r="J763" s="7"/>
      <c r="N763" s="7"/>
      <c r="Q763" s="7"/>
      <c r="R763"/>
      <c r="S763"/>
      <c r="T763"/>
      <c r="U763"/>
      <c r="V763"/>
      <c r="W763"/>
      <c r="X763"/>
      <c r="Y763"/>
      <c r="Z763"/>
      <c r="AA763"/>
      <c r="AB763"/>
      <c r="AC763"/>
      <c r="AD763"/>
    </row>
    <row r="764" spans="5:30" x14ac:dyDescent="0.2">
      <c r="E764"/>
      <c r="I764"/>
      <c r="J764" s="7"/>
      <c r="N764" s="7"/>
      <c r="Q764" s="7"/>
      <c r="R764"/>
      <c r="S764"/>
      <c r="T764"/>
      <c r="U764"/>
      <c r="V764"/>
      <c r="W764"/>
      <c r="X764"/>
      <c r="Y764"/>
      <c r="Z764"/>
      <c r="AA764"/>
      <c r="AB764"/>
      <c r="AC764"/>
      <c r="AD764"/>
    </row>
    <row r="765" spans="5:30" x14ac:dyDescent="0.2">
      <c r="E765"/>
      <c r="I765"/>
      <c r="J765" s="7"/>
      <c r="N765" s="7"/>
      <c r="Q765" s="7"/>
      <c r="R765"/>
      <c r="S765"/>
      <c r="T765"/>
      <c r="U765"/>
      <c r="V765"/>
      <c r="W765"/>
      <c r="X765"/>
      <c r="Y765"/>
      <c r="Z765"/>
      <c r="AA765"/>
      <c r="AB765"/>
      <c r="AC765"/>
      <c r="AD765"/>
    </row>
    <row r="766" spans="5:30" x14ac:dyDescent="0.2">
      <c r="E766"/>
      <c r="I766"/>
      <c r="J766" s="7"/>
      <c r="N766" s="7"/>
      <c r="Q766" s="7"/>
      <c r="R766"/>
      <c r="S766"/>
      <c r="T766"/>
      <c r="U766"/>
      <c r="V766"/>
      <c r="W766"/>
      <c r="X766"/>
      <c r="Y766"/>
      <c r="Z766"/>
      <c r="AA766"/>
      <c r="AB766"/>
      <c r="AC766"/>
      <c r="AD766"/>
    </row>
    <row r="767" spans="5:30" x14ac:dyDescent="0.2">
      <c r="E767"/>
      <c r="I767"/>
      <c r="J767" s="7"/>
      <c r="N767" s="7"/>
      <c r="Q767" s="7"/>
      <c r="R767"/>
      <c r="S767"/>
      <c r="T767"/>
      <c r="U767"/>
      <c r="V767"/>
      <c r="W767"/>
      <c r="X767"/>
      <c r="Y767"/>
      <c r="Z767"/>
      <c r="AA767"/>
      <c r="AB767"/>
      <c r="AC767"/>
      <c r="AD767"/>
    </row>
    <row r="768" spans="5:30" x14ac:dyDescent="0.2">
      <c r="E768"/>
      <c r="I768"/>
      <c r="J768" s="7"/>
      <c r="N768" s="7"/>
      <c r="Q768" s="7"/>
      <c r="R768"/>
      <c r="S768"/>
      <c r="T768"/>
      <c r="U768"/>
      <c r="V768"/>
      <c r="W768"/>
      <c r="X768"/>
      <c r="Y768"/>
      <c r="Z768"/>
      <c r="AA768"/>
      <c r="AB768"/>
      <c r="AC768"/>
      <c r="AD768"/>
    </row>
    <row r="769" spans="5:30" x14ac:dyDescent="0.2">
      <c r="E769"/>
      <c r="I769"/>
      <c r="J769" s="7"/>
      <c r="N769" s="7"/>
      <c r="Q769" s="7"/>
      <c r="R769"/>
      <c r="S769"/>
      <c r="T769"/>
      <c r="U769"/>
      <c r="V769"/>
      <c r="W769"/>
      <c r="X769"/>
      <c r="Y769"/>
      <c r="Z769"/>
      <c r="AA769"/>
      <c r="AB769"/>
      <c r="AC769"/>
      <c r="AD769"/>
    </row>
    <row r="770" spans="5:30" x14ac:dyDescent="0.2">
      <c r="E770"/>
      <c r="I770"/>
      <c r="J770" s="7"/>
      <c r="N770" s="7"/>
      <c r="Q770" s="7"/>
      <c r="R770"/>
      <c r="S770"/>
      <c r="T770"/>
      <c r="U770"/>
      <c r="V770"/>
      <c r="W770"/>
      <c r="X770"/>
      <c r="Y770"/>
      <c r="Z770"/>
      <c r="AA770"/>
      <c r="AB770"/>
      <c r="AC770"/>
      <c r="AD770"/>
    </row>
    <row r="771" spans="5:30" x14ac:dyDescent="0.2">
      <c r="E771"/>
      <c r="I771"/>
      <c r="J771" s="7"/>
      <c r="N771" s="7"/>
      <c r="Q771" s="7"/>
      <c r="R771"/>
      <c r="S771"/>
      <c r="T771"/>
      <c r="U771"/>
      <c r="V771"/>
      <c r="W771"/>
      <c r="X771"/>
      <c r="Y771"/>
      <c r="Z771"/>
      <c r="AA771"/>
      <c r="AB771"/>
      <c r="AC771"/>
      <c r="AD771"/>
    </row>
    <row r="772" spans="5:30" x14ac:dyDescent="0.2">
      <c r="E772"/>
      <c r="I772"/>
      <c r="J772" s="7"/>
      <c r="N772" s="7"/>
      <c r="Q772" s="7"/>
      <c r="R772"/>
      <c r="S772"/>
      <c r="T772"/>
      <c r="U772"/>
      <c r="V772"/>
      <c r="W772"/>
      <c r="X772"/>
      <c r="Y772"/>
      <c r="Z772"/>
      <c r="AA772"/>
      <c r="AB772"/>
      <c r="AC772"/>
      <c r="AD772"/>
    </row>
    <row r="773" spans="5:30" x14ac:dyDescent="0.2">
      <c r="E773"/>
      <c r="I773"/>
      <c r="J773" s="7"/>
      <c r="N773" s="7"/>
      <c r="Q773" s="7"/>
      <c r="R773"/>
      <c r="S773"/>
      <c r="T773"/>
      <c r="U773"/>
      <c r="V773"/>
      <c r="W773"/>
      <c r="X773"/>
      <c r="Y773"/>
      <c r="Z773"/>
      <c r="AA773"/>
      <c r="AB773"/>
      <c r="AC773"/>
      <c r="AD773"/>
    </row>
    <row r="774" spans="5:30" x14ac:dyDescent="0.2">
      <c r="E774"/>
      <c r="I774"/>
      <c r="J774" s="7"/>
      <c r="N774" s="7"/>
      <c r="Q774" s="7"/>
      <c r="R774"/>
      <c r="S774"/>
      <c r="T774"/>
      <c r="U774"/>
      <c r="V774"/>
      <c r="W774"/>
      <c r="X774"/>
      <c r="Y774"/>
      <c r="Z774"/>
      <c r="AA774"/>
      <c r="AB774"/>
      <c r="AC774"/>
      <c r="AD774"/>
    </row>
    <row r="775" spans="5:30" x14ac:dyDescent="0.2">
      <c r="E775"/>
      <c r="I775"/>
      <c r="J775" s="7"/>
      <c r="N775" s="7"/>
      <c r="Q775" s="7"/>
      <c r="R775"/>
      <c r="S775"/>
      <c r="T775"/>
      <c r="U775"/>
      <c r="V775"/>
      <c r="W775"/>
      <c r="X775"/>
      <c r="Y775"/>
      <c r="Z775"/>
      <c r="AA775"/>
      <c r="AB775"/>
      <c r="AC775"/>
      <c r="AD775"/>
    </row>
    <row r="776" spans="5:30" x14ac:dyDescent="0.2">
      <c r="E776"/>
      <c r="I776"/>
      <c r="J776" s="7"/>
      <c r="N776" s="7"/>
      <c r="Q776" s="7"/>
      <c r="R776"/>
      <c r="S776"/>
      <c r="T776"/>
      <c r="U776"/>
      <c r="V776"/>
      <c r="W776"/>
      <c r="X776"/>
      <c r="Y776"/>
      <c r="Z776"/>
      <c r="AA776"/>
      <c r="AB776"/>
      <c r="AC776"/>
      <c r="AD776"/>
    </row>
    <row r="777" spans="5:30" x14ac:dyDescent="0.2">
      <c r="E777"/>
      <c r="I777"/>
      <c r="J777" s="7"/>
      <c r="N777" s="7"/>
      <c r="Q777" s="7"/>
      <c r="R777"/>
      <c r="S777"/>
      <c r="T777"/>
      <c r="U777"/>
      <c r="V777"/>
      <c r="W777"/>
      <c r="X777"/>
      <c r="Y777"/>
      <c r="Z777"/>
      <c r="AA777"/>
      <c r="AB777"/>
      <c r="AC777"/>
      <c r="AD777"/>
    </row>
    <row r="778" spans="5:30" x14ac:dyDescent="0.2">
      <c r="E778"/>
      <c r="I778"/>
      <c r="J778" s="7"/>
      <c r="N778" s="7"/>
      <c r="Q778" s="7"/>
      <c r="R778"/>
      <c r="S778"/>
      <c r="T778"/>
      <c r="U778"/>
      <c r="V778"/>
      <c r="W778"/>
      <c r="X778"/>
      <c r="Y778"/>
      <c r="Z778"/>
      <c r="AA778"/>
      <c r="AB778"/>
      <c r="AC778"/>
      <c r="AD778"/>
    </row>
    <row r="779" spans="5:30" x14ac:dyDescent="0.2">
      <c r="E779"/>
      <c r="I779"/>
      <c r="J779" s="7"/>
      <c r="N779" s="7"/>
      <c r="Q779" s="7"/>
      <c r="R779"/>
      <c r="S779"/>
      <c r="T779"/>
      <c r="U779"/>
      <c r="V779"/>
      <c r="W779"/>
      <c r="X779"/>
      <c r="Y779"/>
      <c r="Z779"/>
      <c r="AA779"/>
      <c r="AB779"/>
      <c r="AC779"/>
      <c r="AD779"/>
    </row>
    <row r="780" spans="5:30" x14ac:dyDescent="0.2">
      <c r="E780"/>
      <c r="I780"/>
      <c r="J780" s="7"/>
      <c r="N780" s="7"/>
      <c r="Q780" s="7"/>
      <c r="R780"/>
      <c r="S780"/>
      <c r="T780"/>
      <c r="U780"/>
      <c r="V780"/>
      <c r="W780"/>
      <c r="X780"/>
      <c r="Y780"/>
      <c r="Z780"/>
      <c r="AA780"/>
      <c r="AB780"/>
      <c r="AC780"/>
      <c r="AD780"/>
    </row>
    <row r="781" spans="5:30" x14ac:dyDescent="0.2">
      <c r="E781"/>
      <c r="I781"/>
      <c r="J781" s="7"/>
      <c r="N781" s="7"/>
      <c r="Q781" s="7"/>
      <c r="R781"/>
      <c r="S781"/>
      <c r="T781"/>
      <c r="U781"/>
      <c r="V781"/>
      <c r="W781"/>
      <c r="X781"/>
      <c r="Y781"/>
      <c r="Z781"/>
      <c r="AA781"/>
      <c r="AB781"/>
      <c r="AC781"/>
      <c r="AD781"/>
    </row>
    <row r="782" spans="5:30" x14ac:dyDescent="0.2">
      <c r="E782"/>
      <c r="I782"/>
      <c r="J782" s="7"/>
      <c r="N782" s="7"/>
      <c r="Q782" s="7"/>
      <c r="R782"/>
      <c r="S782"/>
      <c r="T782"/>
      <c r="U782"/>
      <c r="V782"/>
      <c r="W782"/>
      <c r="X782"/>
      <c r="Y782"/>
      <c r="Z782"/>
      <c r="AA782"/>
      <c r="AB782"/>
      <c r="AC782"/>
      <c r="AD782"/>
    </row>
    <row r="783" spans="5:30" x14ac:dyDescent="0.2">
      <c r="E783"/>
      <c r="I783"/>
      <c r="J783" s="7"/>
      <c r="N783" s="7"/>
      <c r="Q783" s="7"/>
      <c r="R783"/>
      <c r="S783"/>
      <c r="T783"/>
      <c r="U783"/>
      <c r="V783"/>
      <c r="W783"/>
      <c r="X783"/>
      <c r="Y783"/>
      <c r="Z783"/>
      <c r="AA783"/>
      <c r="AB783"/>
      <c r="AC783"/>
      <c r="AD783"/>
    </row>
    <row r="784" spans="5:30" x14ac:dyDescent="0.2">
      <c r="E784"/>
      <c r="I784"/>
      <c r="J784" s="7"/>
      <c r="N784" s="7"/>
      <c r="Q784" s="7"/>
      <c r="R784"/>
      <c r="S784"/>
      <c r="T784"/>
      <c r="U784"/>
      <c r="V784"/>
      <c r="W784"/>
      <c r="X784"/>
      <c r="Y784"/>
      <c r="Z784"/>
      <c r="AA784"/>
      <c r="AB784"/>
      <c r="AC784"/>
      <c r="AD784"/>
    </row>
    <row r="785" spans="5:30" x14ac:dyDescent="0.2">
      <c r="E785"/>
      <c r="I785"/>
      <c r="J785" s="7"/>
      <c r="N785" s="7"/>
      <c r="Q785" s="7"/>
      <c r="R785"/>
      <c r="S785"/>
      <c r="T785"/>
      <c r="U785"/>
      <c r="V785"/>
      <c r="W785"/>
      <c r="X785"/>
      <c r="Y785"/>
      <c r="Z785"/>
      <c r="AA785"/>
      <c r="AB785"/>
      <c r="AC785"/>
      <c r="AD785"/>
    </row>
    <row r="786" spans="5:30" x14ac:dyDescent="0.2">
      <c r="E786"/>
      <c r="I786"/>
      <c r="J786" s="7"/>
      <c r="N786" s="7"/>
      <c r="Q786" s="7"/>
      <c r="R786"/>
      <c r="S786"/>
      <c r="T786"/>
      <c r="U786"/>
      <c r="V786"/>
      <c r="W786"/>
      <c r="X786"/>
      <c r="Y786"/>
      <c r="Z786"/>
      <c r="AA786"/>
      <c r="AB786"/>
      <c r="AC786"/>
      <c r="AD786"/>
    </row>
    <row r="787" spans="5:30" x14ac:dyDescent="0.2">
      <c r="E787"/>
      <c r="I787"/>
      <c r="J787" s="7"/>
      <c r="N787" s="7"/>
      <c r="Q787" s="7"/>
      <c r="R787"/>
      <c r="S787"/>
      <c r="T787"/>
      <c r="U787"/>
      <c r="V787"/>
      <c r="W787"/>
      <c r="X787"/>
      <c r="Y787"/>
      <c r="Z787"/>
      <c r="AA787"/>
      <c r="AB787"/>
      <c r="AC787"/>
      <c r="AD787"/>
    </row>
    <row r="788" spans="5:30" x14ac:dyDescent="0.2">
      <c r="E788"/>
      <c r="I788"/>
      <c r="J788" s="7"/>
      <c r="N788" s="7"/>
      <c r="Q788" s="7"/>
      <c r="R788"/>
      <c r="S788"/>
      <c r="T788"/>
      <c r="U788"/>
      <c r="V788"/>
      <c r="W788"/>
      <c r="X788"/>
      <c r="Y788"/>
      <c r="Z788"/>
      <c r="AA788"/>
      <c r="AB788"/>
      <c r="AC788"/>
      <c r="AD788"/>
    </row>
    <row r="789" spans="5:30" x14ac:dyDescent="0.2">
      <c r="E789"/>
      <c r="I789"/>
      <c r="J789" s="7"/>
      <c r="N789" s="7"/>
      <c r="Q789" s="7"/>
      <c r="R789"/>
      <c r="S789"/>
      <c r="T789"/>
      <c r="U789"/>
      <c r="V789"/>
      <c r="W789"/>
      <c r="X789"/>
      <c r="Y789"/>
      <c r="Z789"/>
      <c r="AA789"/>
      <c r="AB789"/>
      <c r="AC789"/>
      <c r="AD789"/>
    </row>
    <row r="790" spans="5:30" x14ac:dyDescent="0.2">
      <c r="E790"/>
      <c r="I790"/>
      <c r="J790" s="7"/>
      <c r="N790" s="7"/>
      <c r="Q790" s="7"/>
      <c r="R790"/>
      <c r="S790"/>
      <c r="T790"/>
      <c r="U790"/>
      <c r="V790"/>
      <c r="W790"/>
      <c r="X790"/>
      <c r="Y790"/>
      <c r="Z790"/>
      <c r="AA790"/>
      <c r="AB790"/>
      <c r="AC790"/>
      <c r="AD790"/>
    </row>
    <row r="791" spans="5:30" x14ac:dyDescent="0.2">
      <c r="E791"/>
      <c r="I791"/>
      <c r="J791" s="7"/>
      <c r="N791" s="7"/>
      <c r="Q791" s="7"/>
      <c r="R791"/>
      <c r="S791"/>
      <c r="T791"/>
      <c r="U791"/>
      <c r="V791"/>
      <c r="W791"/>
      <c r="X791"/>
      <c r="Y791"/>
      <c r="Z791"/>
      <c r="AA791"/>
      <c r="AB791"/>
      <c r="AC791"/>
      <c r="AD791"/>
    </row>
    <row r="792" spans="5:30" x14ac:dyDescent="0.2">
      <c r="E792"/>
      <c r="I792"/>
      <c r="J792" s="7"/>
      <c r="N792" s="7"/>
      <c r="Q792" s="7"/>
      <c r="R792"/>
      <c r="S792"/>
      <c r="T792"/>
      <c r="U792"/>
      <c r="V792"/>
      <c r="W792"/>
      <c r="X792"/>
      <c r="Y792"/>
      <c r="Z792"/>
      <c r="AA792"/>
      <c r="AB792"/>
      <c r="AC792"/>
      <c r="AD792"/>
    </row>
    <row r="793" spans="5:30" x14ac:dyDescent="0.2">
      <c r="E793"/>
      <c r="I793"/>
      <c r="J793" s="7"/>
      <c r="N793" s="7"/>
      <c r="Q793" s="7"/>
      <c r="R793"/>
      <c r="S793"/>
      <c r="T793"/>
      <c r="U793"/>
      <c r="V793"/>
      <c r="W793"/>
      <c r="X793"/>
      <c r="Y793"/>
      <c r="Z793"/>
      <c r="AA793"/>
      <c r="AB793"/>
      <c r="AC793"/>
      <c r="AD793"/>
    </row>
    <row r="794" spans="5:30" x14ac:dyDescent="0.2">
      <c r="E794"/>
      <c r="I794"/>
      <c r="J794" s="7"/>
      <c r="N794" s="7"/>
      <c r="Q794" s="7"/>
      <c r="R794"/>
      <c r="S794"/>
      <c r="T794"/>
      <c r="U794"/>
      <c r="V794"/>
      <c r="W794"/>
      <c r="X794"/>
      <c r="Y794"/>
      <c r="Z794"/>
      <c r="AA794"/>
      <c r="AB794"/>
      <c r="AC794"/>
      <c r="AD794"/>
    </row>
    <row r="795" spans="5:30" x14ac:dyDescent="0.2">
      <c r="E795"/>
      <c r="I795"/>
      <c r="J795" s="7"/>
      <c r="N795" s="7"/>
      <c r="Q795" s="7"/>
      <c r="R795"/>
      <c r="S795"/>
      <c r="T795"/>
      <c r="U795"/>
      <c r="V795"/>
      <c r="W795"/>
      <c r="X795"/>
      <c r="Y795"/>
      <c r="Z795"/>
      <c r="AA795"/>
      <c r="AB795"/>
      <c r="AC795"/>
      <c r="AD795"/>
    </row>
    <row r="796" spans="5:30" x14ac:dyDescent="0.2">
      <c r="E796"/>
      <c r="I796"/>
      <c r="J796" s="7"/>
      <c r="N796" s="7"/>
      <c r="Q796" s="7"/>
      <c r="R796"/>
      <c r="S796"/>
      <c r="T796"/>
      <c r="U796"/>
      <c r="V796"/>
      <c r="W796"/>
      <c r="X796"/>
      <c r="Y796"/>
      <c r="Z796"/>
      <c r="AA796"/>
      <c r="AB796"/>
      <c r="AC796"/>
      <c r="AD796"/>
    </row>
    <row r="797" spans="5:30" x14ac:dyDescent="0.2">
      <c r="E797"/>
      <c r="I797"/>
      <c r="J797" s="7"/>
      <c r="N797" s="7"/>
      <c r="Q797" s="7"/>
      <c r="R797"/>
      <c r="S797"/>
      <c r="T797"/>
      <c r="U797"/>
      <c r="V797"/>
      <c r="W797"/>
      <c r="X797"/>
      <c r="Y797"/>
      <c r="Z797"/>
      <c r="AA797"/>
      <c r="AB797"/>
      <c r="AC797"/>
      <c r="AD797"/>
    </row>
    <row r="798" spans="5:30" x14ac:dyDescent="0.2">
      <c r="E798"/>
      <c r="I798"/>
      <c r="J798" s="7"/>
      <c r="N798" s="7"/>
      <c r="Q798" s="7"/>
      <c r="R798"/>
      <c r="S798"/>
      <c r="T798"/>
      <c r="U798"/>
      <c r="V798"/>
      <c r="W798"/>
      <c r="X798"/>
      <c r="Y798"/>
      <c r="Z798"/>
      <c r="AA798"/>
      <c r="AB798"/>
      <c r="AC798"/>
      <c r="AD798"/>
    </row>
    <row r="799" spans="5:30" x14ac:dyDescent="0.2">
      <c r="E799"/>
      <c r="I799"/>
      <c r="J799" s="7"/>
      <c r="N799" s="7"/>
      <c r="Q799" s="7"/>
      <c r="R799"/>
      <c r="S799"/>
      <c r="T799"/>
      <c r="U799"/>
      <c r="V799"/>
      <c r="W799"/>
      <c r="X799"/>
      <c r="Y799"/>
      <c r="Z799"/>
      <c r="AA799"/>
      <c r="AB799"/>
      <c r="AC799"/>
      <c r="AD799"/>
    </row>
    <row r="800" spans="5:30" x14ac:dyDescent="0.2">
      <c r="E800"/>
      <c r="I800"/>
      <c r="J800" s="7"/>
      <c r="N800" s="7"/>
      <c r="Q800" s="7"/>
      <c r="R800"/>
      <c r="S800"/>
      <c r="T800"/>
      <c r="U800"/>
      <c r="V800"/>
      <c r="W800"/>
      <c r="X800"/>
      <c r="Y800"/>
      <c r="Z800"/>
      <c r="AA800"/>
      <c r="AB800"/>
      <c r="AC800"/>
      <c r="AD800"/>
    </row>
    <row r="801" spans="5:30" x14ac:dyDescent="0.2">
      <c r="E801"/>
      <c r="I801"/>
      <c r="J801" s="7"/>
      <c r="N801" s="7"/>
      <c r="Q801" s="7"/>
      <c r="R801"/>
      <c r="S801"/>
      <c r="T801"/>
      <c r="U801"/>
      <c r="V801"/>
      <c r="W801"/>
      <c r="X801"/>
      <c r="Y801"/>
      <c r="Z801"/>
      <c r="AA801"/>
      <c r="AB801"/>
      <c r="AC801"/>
      <c r="AD801"/>
    </row>
    <row r="802" spans="5:30" x14ac:dyDescent="0.2">
      <c r="E802"/>
      <c r="I802"/>
      <c r="J802" s="7"/>
      <c r="N802" s="7"/>
      <c r="Q802" s="7"/>
      <c r="R802"/>
      <c r="S802"/>
      <c r="T802"/>
      <c r="U802"/>
      <c r="V802"/>
      <c r="W802"/>
      <c r="X802"/>
      <c r="Y802"/>
      <c r="Z802"/>
      <c r="AA802"/>
      <c r="AB802"/>
      <c r="AC802"/>
      <c r="AD802"/>
    </row>
    <row r="803" spans="5:30" x14ac:dyDescent="0.2">
      <c r="E803"/>
      <c r="I803"/>
      <c r="J803" s="7"/>
      <c r="N803" s="7"/>
      <c r="Q803" s="7"/>
      <c r="R803"/>
      <c r="S803"/>
      <c r="T803"/>
      <c r="U803"/>
      <c r="V803"/>
      <c r="W803"/>
      <c r="X803"/>
      <c r="Y803"/>
      <c r="Z803"/>
      <c r="AA803"/>
      <c r="AB803"/>
      <c r="AC803"/>
      <c r="AD803"/>
    </row>
    <row r="804" spans="5:30" x14ac:dyDescent="0.2">
      <c r="E804"/>
      <c r="I804"/>
      <c r="J804" s="7"/>
      <c r="N804" s="7"/>
      <c r="Q804" s="7"/>
      <c r="R804"/>
      <c r="S804"/>
      <c r="T804"/>
      <c r="U804"/>
      <c r="V804"/>
      <c r="W804"/>
      <c r="X804"/>
      <c r="Y804"/>
      <c r="Z804"/>
      <c r="AA804"/>
      <c r="AB804"/>
      <c r="AC804"/>
      <c r="AD804"/>
    </row>
    <row r="805" spans="5:30" x14ac:dyDescent="0.2">
      <c r="E805"/>
      <c r="I805"/>
      <c r="J805" s="7"/>
      <c r="N805" s="7"/>
      <c r="Q805" s="7"/>
      <c r="R805"/>
      <c r="S805"/>
      <c r="T805"/>
      <c r="U805"/>
      <c r="V805"/>
      <c r="W805"/>
      <c r="X805"/>
      <c r="Y805"/>
      <c r="Z805"/>
      <c r="AA805"/>
      <c r="AB805"/>
      <c r="AC805"/>
      <c r="AD805"/>
    </row>
    <row r="806" spans="5:30" x14ac:dyDescent="0.2">
      <c r="E806"/>
      <c r="I806"/>
      <c r="J806" s="7"/>
      <c r="N806" s="7"/>
      <c r="Q806" s="7"/>
      <c r="R806"/>
      <c r="S806"/>
      <c r="T806"/>
      <c r="U806"/>
      <c r="V806"/>
      <c r="W806"/>
      <c r="X806"/>
      <c r="Y806"/>
      <c r="Z806"/>
      <c r="AA806"/>
      <c r="AB806"/>
      <c r="AC806"/>
      <c r="AD806"/>
    </row>
    <row r="807" spans="5:30" x14ac:dyDescent="0.2">
      <c r="E807"/>
      <c r="I807"/>
      <c r="J807" s="7"/>
      <c r="N807" s="7"/>
      <c r="Q807" s="7"/>
      <c r="R807"/>
      <c r="S807"/>
      <c r="T807"/>
      <c r="U807"/>
      <c r="V807"/>
      <c r="W807"/>
      <c r="X807"/>
      <c r="Y807"/>
      <c r="Z807"/>
      <c r="AA807"/>
      <c r="AB807"/>
      <c r="AC807"/>
      <c r="AD807"/>
    </row>
    <row r="808" spans="5:30" x14ac:dyDescent="0.2">
      <c r="E808"/>
      <c r="I808"/>
      <c r="J808" s="7"/>
      <c r="N808" s="7"/>
      <c r="Q808" s="7"/>
      <c r="R808"/>
      <c r="S808"/>
      <c r="T808"/>
      <c r="U808"/>
      <c r="V808"/>
      <c r="W808"/>
      <c r="X808"/>
      <c r="Y808"/>
      <c r="Z808"/>
      <c r="AA808"/>
      <c r="AB808"/>
      <c r="AC808"/>
      <c r="AD808"/>
    </row>
    <row r="809" spans="5:30" x14ac:dyDescent="0.2">
      <c r="E809"/>
      <c r="I809"/>
      <c r="J809" s="7"/>
      <c r="N809" s="7"/>
      <c r="Q809" s="7"/>
      <c r="R809"/>
      <c r="S809"/>
      <c r="T809"/>
      <c r="U809"/>
      <c r="V809"/>
      <c r="W809"/>
      <c r="X809"/>
      <c r="Y809"/>
      <c r="Z809"/>
      <c r="AA809"/>
      <c r="AB809"/>
      <c r="AC809"/>
      <c r="AD809"/>
    </row>
    <row r="810" spans="5:30" x14ac:dyDescent="0.2">
      <c r="E810"/>
      <c r="I810"/>
      <c r="J810" s="7"/>
      <c r="N810" s="7"/>
      <c r="Q810" s="7"/>
      <c r="R810"/>
      <c r="S810"/>
      <c r="T810"/>
      <c r="U810"/>
      <c r="V810"/>
      <c r="W810"/>
      <c r="X810"/>
      <c r="Y810"/>
      <c r="Z810"/>
      <c r="AA810"/>
      <c r="AB810"/>
      <c r="AC810"/>
      <c r="AD810"/>
    </row>
    <row r="811" spans="5:30" x14ac:dyDescent="0.2">
      <c r="E811"/>
      <c r="I811"/>
      <c r="J811" s="7"/>
      <c r="N811" s="7"/>
      <c r="Q811" s="7"/>
      <c r="R811"/>
      <c r="S811"/>
      <c r="T811"/>
      <c r="U811"/>
      <c r="V811"/>
      <c r="W811"/>
      <c r="X811"/>
      <c r="Y811"/>
      <c r="Z811"/>
      <c r="AA811"/>
      <c r="AB811"/>
      <c r="AC811"/>
      <c r="AD811"/>
    </row>
    <row r="812" spans="5:30" x14ac:dyDescent="0.2">
      <c r="E812"/>
      <c r="I812"/>
      <c r="J812" s="7"/>
      <c r="N812" s="7"/>
      <c r="Q812" s="7"/>
      <c r="R812"/>
      <c r="S812"/>
      <c r="T812"/>
      <c r="U812"/>
      <c r="V812"/>
      <c r="W812"/>
      <c r="X812"/>
      <c r="Y812"/>
      <c r="Z812"/>
      <c r="AA812"/>
      <c r="AB812"/>
      <c r="AC812"/>
      <c r="AD812"/>
    </row>
    <row r="813" spans="5:30" x14ac:dyDescent="0.2">
      <c r="E813"/>
      <c r="I813"/>
      <c r="J813" s="7"/>
      <c r="N813" s="7"/>
      <c r="Q813" s="7"/>
      <c r="R813"/>
      <c r="S813"/>
      <c r="T813"/>
      <c r="U813"/>
      <c r="V813"/>
      <c r="W813"/>
      <c r="X813"/>
      <c r="Y813"/>
      <c r="Z813"/>
      <c r="AA813"/>
      <c r="AB813"/>
      <c r="AC813"/>
      <c r="AD813"/>
    </row>
    <row r="814" spans="5:30" x14ac:dyDescent="0.2">
      <c r="E814"/>
      <c r="I814"/>
      <c r="J814" s="7"/>
      <c r="N814" s="7"/>
      <c r="Q814" s="7"/>
      <c r="R814"/>
      <c r="S814"/>
      <c r="T814"/>
      <c r="U814"/>
      <c r="V814"/>
      <c r="W814"/>
      <c r="X814"/>
      <c r="Y814"/>
      <c r="Z814"/>
      <c r="AA814"/>
      <c r="AB814"/>
      <c r="AC814"/>
      <c r="AD814"/>
    </row>
    <row r="815" spans="5:30" x14ac:dyDescent="0.2">
      <c r="E815"/>
      <c r="I815"/>
      <c r="J815" s="7"/>
      <c r="N815" s="7"/>
      <c r="Q815" s="7"/>
      <c r="R815"/>
      <c r="S815"/>
      <c r="T815"/>
      <c r="U815"/>
      <c r="V815"/>
      <c r="W815"/>
      <c r="X815"/>
      <c r="Y815"/>
      <c r="Z815"/>
      <c r="AA815"/>
      <c r="AB815"/>
      <c r="AC815"/>
      <c r="AD815"/>
    </row>
    <row r="816" spans="5:30" x14ac:dyDescent="0.2">
      <c r="E816"/>
      <c r="I816"/>
      <c r="J816" s="7"/>
      <c r="N816" s="7"/>
      <c r="Q816" s="7"/>
      <c r="R816"/>
      <c r="S816"/>
      <c r="T816"/>
      <c r="U816"/>
      <c r="V816"/>
      <c r="W816"/>
      <c r="X816"/>
      <c r="Y816"/>
      <c r="Z816"/>
      <c r="AA816"/>
      <c r="AB816"/>
      <c r="AC816"/>
      <c r="AD816"/>
    </row>
    <row r="817" spans="5:30" x14ac:dyDescent="0.2">
      <c r="E817"/>
      <c r="I817"/>
      <c r="J817" s="7"/>
      <c r="N817" s="7"/>
      <c r="Q817" s="7"/>
      <c r="R817"/>
      <c r="S817"/>
      <c r="T817"/>
      <c r="U817"/>
      <c r="V817"/>
      <c r="W817"/>
      <c r="X817"/>
      <c r="Y817"/>
      <c r="Z817"/>
      <c r="AA817"/>
      <c r="AB817"/>
      <c r="AC817"/>
      <c r="AD817"/>
    </row>
    <row r="818" spans="5:30" x14ac:dyDescent="0.2">
      <c r="E818"/>
      <c r="I818"/>
      <c r="J818" s="7"/>
      <c r="N818" s="7"/>
      <c r="Q818" s="7"/>
      <c r="R818"/>
      <c r="S818"/>
      <c r="T818"/>
      <c r="U818"/>
      <c r="V818"/>
      <c r="W818"/>
      <c r="X818"/>
      <c r="Y818"/>
      <c r="Z818"/>
      <c r="AA818"/>
      <c r="AB818"/>
      <c r="AC818"/>
      <c r="AD818"/>
    </row>
    <row r="819" spans="5:30" x14ac:dyDescent="0.2">
      <c r="E819"/>
      <c r="I819"/>
      <c r="J819" s="7"/>
      <c r="N819" s="7"/>
      <c r="Q819" s="7"/>
      <c r="R819"/>
      <c r="S819"/>
      <c r="T819"/>
      <c r="U819"/>
      <c r="V819"/>
      <c r="W819"/>
      <c r="X819"/>
      <c r="Y819"/>
      <c r="Z819"/>
      <c r="AA819"/>
      <c r="AB819"/>
      <c r="AC819"/>
      <c r="AD819"/>
    </row>
    <row r="820" spans="5:30" x14ac:dyDescent="0.2">
      <c r="E820"/>
      <c r="I820"/>
      <c r="J820" s="7"/>
      <c r="N820" s="7"/>
      <c r="Q820" s="7"/>
      <c r="R820"/>
      <c r="S820"/>
      <c r="T820"/>
      <c r="U820"/>
      <c r="V820"/>
      <c r="W820"/>
      <c r="X820"/>
      <c r="Y820"/>
      <c r="Z820"/>
      <c r="AA820"/>
      <c r="AB820"/>
      <c r="AC820"/>
      <c r="AD820"/>
    </row>
    <row r="821" spans="5:30" x14ac:dyDescent="0.2">
      <c r="E821"/>
      <c r="I821"/>
      <c r="J821" s="7"/>
      <c r="N821" s="7"/>
      <c r="Q821" s="7"/>
      <c r="R821"/>
      <c r="S821"/>
      <c r="T821"/>
      <c r="U821"/>
      <c r="V821"/>
      <c r="W821"/>
      <c r="X821"/>
      <c r="Y821"/>
      <c r="Z821"/>
      <c r="AA821"/>
      <c r="AB821"/>
      <c r="AC821"/>
      <c r="AD821"/>
    </row>
    <row r="822" spans="5:30" x14ac:dyDescent="0.2">
      <c r="E822"/>
      <c r="I822"/>
      <c r="J822" s="7"/>
      <c r="N822" s="7"/>
      <c r="Q822" s="7"/>
      <c r="R822"/>
      <c r="S822"/>
      <c r="T822"/>
      <c r="U822"/>
      <c r="V822"/>
      <c r="W822"/>
      <c r="X822"/>
      <c r="Y822"/>
      <c r="Z822"/>
      <c r="AA822"/>
      <c r="AB822"/>
      <c r="AC822"/>
      <c r="AD822"/>
    </row>
    <row r="823" spans="5:30" x14ac:dyDescent="0.2">
      <c r="E823"/>
      <c r="I823"/>
      <c r="J823" s="7"/>
      <c r="N823" s="7"/>
      <c r="Q823" s="7"/>
      <c r="R823"/>
      <c r="S823"/>
      <c r="T823"/>
      <c r="U823"/>
      <c r="V823"/>
      <c r="W823"/>
      <c r="X823"/>
      <c r="Y823"/>
      <c r="Z823"/>
      <c r="AA823"/>
      <c r="AB823"/>
      <c r="AC823"/>
      <c r="AD823"/>
    </row>
    <row r="824" spans="5:30" x14ac:dyDescent="0.2">
      <c r="E824"/>
      <c r="I824"/>
      <c r="J824" s="7"/>
      <c r="N824" s="7"/>
      <c r="Q824" s="7"/>
      <c r="R824"/>
      <c r="S824"/>
      <c r="T824"/>
      <c r="U824"/>
      <c r="V824"/>
      <c r="W824"/>
      <c r="X824"/>
      <c r="Y824"/>
      <c r="Z824"/>
      <c r="AA824"/>
      <c r="AB824"/>
      <c r="AC824"/>
      <c r="AD824"/>
    </row>
    <row r="825" spans="5:30" x14ac:dyDescent="0.2">
      <c r="E825"/>
      <c r="I825"/>
      <c r="J825" s="7"/>
      <c r="N825" s="7"/>
      <c r="Q825" s="7"/>
      <c r="R825"/>
      <c r="S825"/>
      <c r="T825"/>
      <c r="U825"/>
      <c r="V825"/>
      <c r="W825"/>
      <c r="X825"/>
      <c r="Y825"/>
      <c r="Z825"/>
      <c r="AA825"/>
      <c r="AB825"/>
      <c r="AC825"/>
      <c r="AD825"/>
    </row>
    <row r="826" spans="5:30" x14ac:dyDescent="0.2">
      <c r="E826"/>
      <c r="I826"/>
      <c r="J826" s="7"/>
      <c r="N826" s="7"/>
      <c r="Q826" s="7"/>
      <c r="R826"/>
      <c r="S826"/>
      <c r="T826"/>
      <c r="U826"/>
      <c r="V826"/>
      <c r="W826"/>
      <c r="X826"/>
      <c r="Y826"/>
      <c r="Z826"/>
      <c r="AA826"/>
      <c r="AB826"/>
      <c r="AC826"/>
      <c r="AD826"/>
    </row>
    <row r="827" spans="5:30" x14ac:dyDescent="0.2">
      <c r="E827"/>
      <c r="I827"/>
      <c r="J827" s="7"/>
      <c r="N827" s="7"/>
      <c r="Q827" s="7"/>
      <c r="R827"/>
      <c r="S827"/>
      <c r="T827"/>
      <c r="U827"/>
      <c r="V827"/>
      <c r="W827"/>
      <c r="X827"/>
      <c r="Y827"/>
      <c r="Z827"/>
      <c r="AA827"/>
      <c r="AB827"/>
      <c r="AC827"/>
      <c r="AD827"/>
    </row>
    <row r="828" spans="5:30" x14ac:dyDescent="0.2">
      <c r="E828"/>
      <c r="I828"/>
      <c r="J828" s="7"/>
      <c r="N828" s="7"/>
      <c r="Q828" s="7"/>
      <c r="R828"/>
      <c r="S828"/>
      <c r="T828"/>
      <c r="U828"/>
      <c r="V828"/>
      <c r="W828"/>
      <c r="X828"/>
      <c r="Y828"/>
      <c r="Z828"/>
      <c r="AA828"/>
      <c r="AB828"/>
      <c r="AC828"/>
      <c r="AD828"/>
    </row>
    <row r="829" spans="5:30" x14ac:dyDescent="0.2">
      <c r="E829"/>
      <c r="I829"/>
      <c r="J829" s="7"/>
      <c r="N829" s="7"/>
      <c r="Q829" s="7"/>
      <c r="R829"/>
      <c r="S829"/>
      <c r="T829"/>
      <c r="U829"/>
      <c r="V829"/>
      <c r="W829"/>
      <c r="X829"/>
      <c r="Y829"/>
      <c r="Z829"/>
      <c r="AA829"/>
      <c r="AB829"/>
      <c r="AC829"/>
      <c r="AD829"/>
    </row>
    <row r="830" spans="5:30" x14ac:dyDescent="0.2">
      <c r="E830"/>
      <c r="I830"/>
      <c r="J830" s="7"/>
      <c r="N830" s="7"/>
      <c r="Q830" s="7"/>
      <c r="R830"/>
      <c r="S830"/>
      <c r="T830"/>
      <c r="U830"/>
      <c r="V830"/>
      <c r="W830"/>
      <c r="X830"/>
      <c r="Y830"/>
      <c r="Z830"/>
      <c r="AA830"/>
      <c r="AB830"/>
      <c r="AC830"/>
      <c r="AD830"/>
    </row>
    <row r="831" spans="5:30" x14ac:dyDescent="0.2">
      <c r="E831"/>
      <c r="I831"/>
      <c r="J831" s="7"/>
      <c r="N831" s="7"/>
      <c r="Q831" s="7"/>
      <c r="R831"/>
      <c r="S831"/>
      <c r="T831"/>
      <c r="U831"/>
      <c r="V831"/>
      <c r="W831"/>
      <c r="X831"/>
      <c r="Y831"/>
      <c r="Z831"/>
      <c r="AA831"/>
      <c r="AB831"/>
      <c r="AC831"/>
      <c r="AD831"/>
    </row>
    <row r="832" spans="5:30" x14ac:dyDescent="0.2">
      <c r="E832"/>
      <c r="I832"/>
      <c r="J832" s="7"/>
      <c r="N832" s="7"/>
      <c r="Q832" s="7"/>
      <c r="R832"/>
      <c r="S832"/>
      <c r="T832"/>
      <c r="U832"/>
      <c r="V832"/>
      <c r="W832"/>
      <c r="X832"/>
      <c r="Y832"/>
      <c r="Z832"/>
      <c r="AA832"/>
      <c r="AB832"/>
      <c r="AC832"/>
      <c r="AD832"/>
    </row>
    <row r="833" spans="5:30" x14ac:dyDescent="0.2">
      <c r="E833"/>
      <c r="I833"/>
      <c r="J833" s="7"/>
      <c r="N833" s="7"/>
      <c r="Q833" s="7"/>
      <c r="R833"/>
      <c r="S833"/>
      <c r="T833"/>
      <c r="U833"/>
      <c r="V833"/>
      <c r="W833"/>
      <c r="X833"/>
      <c r="Y833"/>
      <c r="Z833"/>
      <c r="AA833"/>
      <c r="AB833"/>
      <c r="AC833"/>
      <c r="AD833"/>
    </row>
    <row r="834" spans="5:30" x14ac:dyDescent="0.2">
      <c r="E834"/>
      <c r="I834"/>
      <c r="J834" s="7"/>
      <c r="N834" s="7"/>
      <c r="Q834" s="7"/>
      <c r="R834"/>
      <c r="S834"/>
      <c r="T834"/>
      <c r="U834"/>
      <c r="V834"/>
      <c r="W834"/>
      <c r="X834"/>
      <c r="Y834"/>
      <c r="Z834"/>
      <c r="AA834"/>
      <c r="AB834"/>
      <c r="AC834"/>
      <c r="AD834"/>
    </row>
    <row r="835" spans="5:30" x14ac:dyDescent="0.2">
      <c r="E835"/>
      <c r="I835"/>
      <c r="J835" s="7"/>
      <c r="N835" s="7"/>
      <c r="Q835" s="7"/>
      <c r="R835"/>
      <c r="S835"/>
      <c r="T835"/>
      <c r="U835"/>
      <c r="V835"/>
      <c r="W835"/>
      <c r="X835"/>
      <c r="Y835"/>
      <c r="Z835"/>
      <c r="AA835"/>
      <c r="AB835"/>
      <c r="AC835"/>
      <c r="AD835"/>
    </row>
    <row r="836" spans="5:30" x14ac:dyDescent="0.2">
      <c r="E836"/>
      <c r="I836"/>
      <c r="J836" s="7"/>
      <c r="N836" s="7"/>
      <c r="Q836" s="7"/>
      <c r="R836"/>
      <c r="S836"/>
      <c r="T836"/>
      <c r="U836"/>
      <c r="V836"/>
      <c r="W836"/>
      <c r="X836"/>
      <c r="Y836"/>
      <c r="Z836"/>
      <c r="AA836"/>
      <c r="AB836"/>
      <c r="AC836"/>
      <c r="AD836"/>
    </row>
    <row r="837" spans="5:30" x14ac:dyDescent="0.2">
      <c r="E837"/>
      <c r="I837"/>
      <c r="J837" s="7"/>
      <c r="N837" s="7"/>
      <c r="Q837" s="7"/>
      <c r="R837"/>
      <c r="S837"/>
      <c r="T837"/>
      <c r="U837"/>
      <c r="V837"/>
      <c r="W837"/>
      <c r="X837"/>
      <c r="Y837"/>
      <c r="Z837"/>
      <c r="AA837"/>
      <c r="AB837"/>
      <c r="AC837"/>
      <c r="AD837"/>
    </row>
    <row r="838" spans="5:30" x14ac:dyDescent="0.2">
      <c r="E838"/>
      <c r="I838"/>
      <c r="J838" s="7"/>
      <c r="N838" s="7"/>
      <c r="Q838" s="7"/>
      <c r="R838"/>
      <c r="S838"/>
      <c r="T838"/>
      <c r="U838"/>
      <c r="V838"/>
      <c r="W838"/>
      <c r="X838"/>
      <c r="Y838"/>
      <c r="Z838"/>
      <c r="AA838"/>
      <c r="AB838"/>
      <c r="AC838"/>
      <c r="AD838"/>
    </row>
    <row r="839" spans="5:30" x14ac:dyDescent="0.2">
      <c r="E839"/>
      <c r="I839"/>
      <c r="J839" s="7"/>
      <c r="N839" s="7"/>
      <c r="Q839" s="7"/>
      <c r="R839"/>
      <c r="S839"/>
      <c r="T839"/>
      <c r="U839"/>
      <c r="V839"/>
      <c r="W839"/>
      <c r="X839"/>
      <c r="Y839"/>
      <c r="Z839"/>
      <c r="AA839"/>
      <c r="AB839"/>
      <c r="AC839"/>
      <c r="AD839"/>
    </row>
    <row r="840" spans="5:30" x14ac:dyDescent="0.2">
      <c r="E840"/>
      <c r="I840"/>
      <c r="J840" s="7"/>
      <c r="N840" s="7"/>
      <c r="Q840" s="7"/>
      <c r="R840"/>
      <c r="S840"/>
      <c r="T840"/>
      <c r="U840"/>
      <c r="V840"/>
      <c r="W840"/>
      <c r="X840"/>
      <c r="Y840"/>
      <c r="Z840"/>
      <c r="AA840"/>
      <c r="AB840"/>
      <c r="AC840"/>
      <c r="AD840"/>
    </row>
    <row r="841" spans="5:30" x14ac:dyDescent="0.2">
      <c r="E841"/>
      <c r="I841"/>
      <c r="J841" s="7"/>
      <c r="N841" s="7"/>
      <c r="Q841" s="7"/>
      <c r="R841"/>
      <c r="S841"/>
      <c r="T841"/>
      <c r="U841"/>
      <c r="V841"/>
      <c r="W841"/>
      <c r="X841"/>
      <c r="Y841"/>
      <c r="Z841"/>
      <c r="AA841"/>
      <c r="AB841"/>
      <c r="AC841"/>
      <c r="AD841"/>
    </row>
    <row r="842" spans="5:30" x14ac:dyDescent="0.2">
      <c r="E842"/>
      <c r="I842"/>
      <c r="J842" s="7"/>
      <c r="N842" s="7"/>
      <c r="Q842" s="7"/>
      <c r="R842"/>
      <c r="S842"/>
      <c r="T842"/>
      <c r="U842"/>
      <c r="V842"/>
      <c r="W842"/>
      <c r="X842"/>
      <c r="Y842"/>
      <c r="Z842"/>
      <c r="AA842"/>
      <c r="AB842"/>
      <c r="AC842"/>
      <c r="AD842"/>
    </row>
    <row r="843" spans="5:30" x14ac:dyDescent="0.2">
      <c r="E843"/>
      <c r="I843"/>
      <c r="J843" s="7"/>
      <c r="N843" s="7"/>
      <c r="Q843" s="7"/>
      <c r="R843"/>
      <c r="S843"/>
      <c r="T843"/>
      <c r="U843"/>
      <c r="V843"/>
      <c r="W843"/>
      <c r="X843"/>
      <c r="Y843"/>
      <c r="Z843"/>
      <c r="AA843"/>
      <c r="AB843"/>
      <c r="AC843"/>
      <c r="AD843"/>
    </row>
    <row r="844" spans="5:30" x14ac:dyDescent="0.2">
      <c r="E844"/>
      <c r="I844"/>
      <c r="J844" s="7"/>
      <c r="N844" s="7"/>
      <c r="Q844" s="7"/>
      <c r="R844"/>
      <c r="S844"/>
      <c r="T844"/>
      <c r="U844"/>
      <c r="V844"/>
      <c r="W844"/>
      <c r="X844"/>
      <c r="Y844"/>
      <c r="Z844"/>
      <c r="AA844"/>
      <c r="AB844"/>
      <c r="AC844"/>
      <c r="AD844"/>
    </row>
    <row r="845" spans="5:30" x14ac:dyDescent="0.2">
      <c r="E845"/>
      <c r="I845"/>
      <c r="J845" s="7"/>
      <c r="N845" s="7"/>
      <c r="Q845" s="7"/>
      <c r="R845"/>
      <c r="S845"/>
      <c r="T845"/>
      <c r="U845"/>
      <c r="V845"/>
      <c r="W845"/>
      <c r="X845"/>
      <c r="Y845"/>
      <c r="Z845"/>
      <c r="AA845"/>
      <c r="AB845"/>
      <c r="AC845"/>
      <c r="AD845"/>
    </row>
    <row r="846" spans="5:30" x14ac:dyDescent="0.2">
      <c r="E846"/>
      <c r="I846"/>
      <c r="J846" s="7"/>
      <c r="N846" s="7"/>
      <c r="Q846" s="7"/>
      <c r="R846"/>
      <c r="S846"/>
      <c r="T846"/>
      <c r="U846"/>
      <c r="V846"/>
      <c r="W846"/>
      <c r="X846"/>
      <c r="Y846"/>
      <c r="Z846"/>
      <c r="AA846"/>
      <c r="AB846"/>
      <c r="AC846"/>
      <c r="AD846"/>
    </row>
    <row r="847" spans="5:30" x14ac:dyDescent="0.2">
      <c r="E847"/>
      <c r="I847"/>
      <c r="J847" s="7"/>
      <c r="N847" s="7"/>
      <c r="Q847" s="7"/>
      <c r="R847"/>
      <c r="S847"/>
      <c r="T847"/>
      <c r="U847"/>
      <c r="V847"/>
      <c r="W847"/>
      <c r="X847"/>
      <c r="Y847"/>
      <c r="Z847"/>
      <c r="AA847"/>
      <c r="AB847"/>
      <c r="AC847"/>
      <c r="AD847"/>
    </row>
    <row r="848" spans="5:30" x14ac:dyDescent="0.2">
      <c r="E848"/>
      <c r="I848"/>
      <c r="J848" s="7"/>
      <c r="N848" s="7"/>
      <c r="Q848" s="7"/>
      <c r="R848"/>
      <c r="S848"/>
      <c r="T848"/>
      <c r="U848"/>
      <c r="V848"/>
      <c r="W848"/>
      <c r="X848"/>
      <c r="Y848"/>
      <c r="Z848"/>
      <c r="AA848"/>
      <c r="AB848"/>
      <c r="AC848"/>
      <c r="AD848"/>
    </row>
    <row r="849" spans="5:30" x14ac:dyDescent="0.2">
      <c r="E849"/>
      <c r="I849"/>
      <c r="J849" s="7"/>
      <c r="N849" s="7"/>
      <c r="Q849" s="7"/>
      <c r="R849"/>
      <c r="S849"/>
      <c r="T849"/>
      <c r="U849"/>
      <c r="V849"/>
      <c r="W849"/>
      <c r="X849"/>
      <c r="Y849"/>
      <c r="Z849"/>
      <c r="AA849"/>
      <c r="AB849"/>
      <c r="AC849"/>
      <c r="AD849"/>
    </row>
    <row r="850" spans="5:30" x14ac:dyDescent="0.2">
      <c r="E850"/>
      <c r="I850"/>
      <c r="J850" s="7"/>
      <c r="N850" s="7"/>
      <c r="Q850" s="7"/>
      <c r="R850"/>
      <c r="S850"/>
      <c r="T850"/>
      <c r="U850"/>
      <c r="V850"/>
      <c r="W850"/>
      <c r="X850"/>
      <c r="Y850"/>
      <c r="Z850"/>
      <c r="AA850"/>
      <c r="AB850"/>
      <c r="AC850"/>
      <c r="AD850"/>
    </row>
    <row r="851" spans="5:30" x14ac:dyDescent="0.2">
      <c r="E851"/>
      <c r="I851"/>
      <c r="J851" s="7"/>
      <c r="N851" s="7"/>
      <c r="Q851" s="7"/>
      <c r="R851"/>
      <c r="S851"/>
      <c r="T851"/>
      <c r="U851"/>
      <c r="V851"/>
      <c r="W851"/>
      <c r="X851"/>
      <c r="Y851"/>
      <c r="Z851"/>
      <c r="AA851"/>
      <c r="AB851"/>
      <c r="AC851"/>
      <c r="AD851"/>
    </row>
    <row r="852" spans="5:30" x14ac:dyDescent="0.2">
      <c r="E852"/>
      <c r="I852"/>
      <c r="J852" s="7"/>
      <c r="N852" s="7"/>
      <c r="Q852" s="7"/>
      <c r="R852"/>
      <c r="S852"/>
      <c r="T852"/>
      <c r="U852"/>
      <c r="V852"/>
      <c r="W852"/>
      <c r="X852"/>
      <c r="Y852"/>
      <c r="Z852"/>
      <c r="AA852"/>
      <c r="AB852"/>
      <c r="AC852"/>
      <c r="AD852"/>
    </row>
    <row r="853" spans="5:30" x14ac:dyDescent="0.2">
      <c r="E853"/>
      <c r="I853"/>
      <c r="J853" s="7"/>
      <c r="N853" s="7"/>
      <c r="Q853" s="7"/>
      <c r="R853"/>
      <c r="S853"/>
      <c r="T853"/>
      <c r="U853"/>
      <c r="V853"/>
      <c r="W853"/>
      <c r="X853"/>
      <c r="Y853"/>
      <c r="Z853"/>
      <c r="AA853"/>
      <c r="AB853"/>
      <c r="AC853"/>
      <c r="AD853"/>
    </row>
    <row r="854" spans="5:30" x14ac:dyDescent="0.2">
      <c r="E854"/>
      <c r="I854"/>
      <c r="J854" s="7"/>
      <c r="N854" s="7"/>
      <c r="Q854" s="7"/>
      <c r="R854"/>
      <c r="S854"/>
      <c r="T854"/>
      <c r="U854"/>
      <c r="V854"/>
      <c r="W854"/>
      <c r="X854"/>
      <c r="Y854"/>
      <c r="Z854"/>
      <c r="AA854"/>
      <c r="AB854"/>
      <c r="AC854"/>
      <c r="AD854"/>
    </row>
    <row r="855" spans="5:30" x14ac:dyDescent="0.2">
      <c r="E855"/>
      <c r="I855"/>
      <c r="J855" s="7"/>
      <c r="N855" s="7"/>
      <c r="Q855" s="7"/>
      <c r="R855"/>
      <c r="S855"/>
      <c r="T855"/>
      <c r="U855"/>
      <c r="V855"/>
      <c r="W855"/>
      <c r="X855"/>
      <c r="Y855"/>
      <c r="Z855"/>
      <c r="AA855"/>
      <c r="AB855"/>
      <c r="AC855"/>
      <c r="AD855"/>
    </row>
    <row r="856" spans="5:30" x14ac:dyDescent="0.2">
      <c r="E856"/>
      <c r="I856"/>
      <c r="J856" s="7"/>
      <c r="N856" s="7"/>
      <c r="Q856" s="7"/>
      <c r="R856"/>
      <c r="S856"/>
      <c r="T856"/>
      <c r="U856"/>
      <c r="V856"/>
      <c r="W856"/>
      <c r="X856"/>
      <c r="Y856"/>
      <c r="Z856"/>
      <c r="AA856"/>
      <c r="AB856"/>
      <c r="AC856"/>
      <c r="AD856"/>
    </row>
    <row r="857" spans="5:30" x14ac:dyDescent="0.2">
      <c r="E857"/>
      <c r="I857"/>
      <c r="J857" s="7"/>
      <c r="N857" s="7"/>
      <c r="Q857" s="7"/>
      <c r="R857"/>
      <c r="S857"/>
      <c r="T857"/>
      <c r="U857"/>
      <c r="V857"/>
      <c r="W857"/>
      <c r="X857"/>
      <c r="Y857"/>
      <c r="Z857"/>
      <c r="AA857"/>
      <c r="AB857"/>
      <c r="AC857"/>
      <c r="AD857"/>
    </row>
    <row r="858" spans="5:30" x14ac:dyDescent="0.2">
      <c r="E858"/>
      <c r="I858"/>
      <c r="J858" s="7"/>
      <c r="N858" s="7"/>
      <c r="Q858" s="7"/>
      <c r="R858"/>
      <c r="S858"/>
      <c r="T858"/>
      <c r="U858"/>
      <c r="V858"/>
      <c r="W858"/>
      <c r="X858"/>
      <c r="Y858"/>
      <c r="Z858"/>
      <c r="AA858"/>
      <c r="AB858"/>
      <c r="AC858"/>
      <c r="AD858"/>
    </row>
    <row r="859" spans="5:30" x14ac:dyDescent="0.2">
      <c r="E859"/>
      <c r="I859"/>
      <c r="J859" s="7"/>
      <c r="N859" s="7"/>
      <c r="Q859" s="7"/>
      <c r="R859"/>
      <c r="S859"/>
      <c r="T859"/>
      <c r="U859"/>
      <c r="V859"/>
      <c r="W859"/>
      <c r="X859"/>
      <c r="Y859"/>
      <c r="Z859"/>
      <c r="AA859"/>
      <c r="AB859"/>
      <c r="AC859"/>
      <c r="AD859"/>
    </row>
    <row r="860" spans="5:30" x14ac:dyDescent="0.2">
      <c r="E860"/>
      <c r="I860"/>
      <c r="J860" s="7"/>
      <c r="N860" s="7"/>
      <c r="Q860" s="7"/>
      <c r="R860"/>
      <c r="S860"/>
      <c r="T860"/>
      <c r="U860"/>
      <c r="V860"/>
      <c r="W860"/>
      <c r="X860"/>
      <c r="Y860"/>
      <c r="Z860"/>
      <c r="AA860"/>
      <c r="AB860"/>
      <c r="AC860"/>
      <c r="AD860"/>
    </row>
    <row r="861" spans="5:30" x14ac:dyDescent="0.2">
      <c r="E861"/>
      <c r="I861"/>
      <c r="J861" s="7"/>
      <c r="N861" s="7"/>
      <c r="Q861" s="7"/>
      <c r="R861"/>
      <c r="S861"/>
      <c r="T861"/>
      <c r="U861"/>
      <c r="V861"/>
      <c r="W861"/>
      <c r="X861"/>
      <c r="Y861"/>
      <c r="Z861"/>
      <c r="AA861"/>
      <c r="AB861"/>
      <c r="AC861"/>
      <c r="AD861"/>
    </row>
    <row r="862" spans="5:30" x14ac:dyDescent="0.2">
      <c r="E862"/>
      <c r="I862"/>
      <c r="J862" s="7"/>
      <c r="N862" s="7"/>
      <c r="Q862" s="7"/>
      <c r="R862"/>
      <c r="S862"/>
      <c r="T862"/>
      <c r="U862"/>
      <c r="V862"/>
      <c r="W862"/>
      <c r="X862"/>
      <c r="Y862"/>
      <c r="Z862"/>
      <c r="AA862"/>
      <c r="AB862"/>
      <c r="AC862"/>
      <c r="AD862"/>
    </row>
    <row r="863" spans="5:30" x14ac:dyDescent="0.2">
      <c r="E863"/>
      <c r="I863"/>
      <c r="J863" s="7"/>
      <c r="N863" s="7"/>
      <c r="Q863" s="7"/>
      <c r="R863"/>
      <c r="S863"/>
      <c r="T863"/>
      <c r="U863"/>
      <c r="V863"/>
      <c r="W863"/>
      <c r="X863"/>
      <c r="Y863"/>
      <c r="Z863"/>
      <c r="AA863"/>
      <c r="AB863"/>
      <c r="AC863"/>
      <c r="AD863"/>
    </row>
    <row r="864" spans="5:30" x14ac:dyDescent="0.2">
      <c r="E864"/>
      <c r="I864"/>
      <c r="J864" s="7"/>
      <c r="N864" s="7"/>
      <c r="Q864" s="7"/>
      <c r="R864"/>
      <c r="S864"/>
      <c r="T864"/>
      <c r="U864"/>
      <c r="V864"/>
      <c r="W864"/>
      <c r="X864"/>
      <c r="Y864"/>
      <c r="Z864"/>
      <c r="AA864"/>
      <c r="AB864"/>
      <c r="AC864"/>
      <c r="AD864"/>
    </row>
    <row r="865" spans="5:30" x14ac:dyDescent="0.2">
      <c r="E865"/>
      <c r="I865"/>
      <c r="J865" s="7"/>
      <c r="N865" s="7"/>
      <c r="Q865" s="7"/>
      <c r="R865"/>
      <c r="S865"/>
      <c r="T865"/>
      <c r="U865"/>
      <c r="V865"/>
      <c r="W865"/>
      <c r="X865"/>
      <c r="Y865"/>
      <c r="Z865"/>
      <c r="AA865"/>
      <c r="AB865"/>
      <c r="AC865"/>
      <c r="AD865"/>
    </row>
  </sheetData>
  <mergeCells count="2">
    <mergeCell ref="A11:B11"/>
    <mergeCell ref="A12:B12"/>
  </mergeCells>
  <phoneticPr fontId="2" type="noConversion"/>
  <hyperlinks>
    <hyperlink ref="E44" r:id="rId1" display="Fringe Rates"/>
    <hyperlink ref="E45" r:id="rId2"/>
    <hyperlink ref="E46" r:id="rId3"/>
    <hyperlink ref="K45" r:id="rId4"/>
  </hyperlinks>
  <pageMargins left="0.2" right="0.19" top="0.5" bottom="0.5" header="0.5" footer="0.5"/>
  <pageSetup scale="78" orientation="landscape" r:id="rId5"/>
  <headerFooter alignWithMargins="0"/>
  <ignoredErrors>
    <ignoredError sqref="O13 O16 O21:P21 O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zoomScale="125" zoomScaleNormal="125" workbookViewId="0">
      <selection activeCell="H47" sqref="H47"/>
    </sheetView>
  </sheetViews>
  <sheetFormatPr defaultColWidth="10.85546875" defaultRowHeight="11.25" x14ac:dyDescent="0.2"/>
  <cols>
    <col min="1" max="1" width="11.140625" style="5" customWidth="1"/>
    <col min="2" max="2" width="7.28515625" style="5" bestFit="1" customWidth="1"/>
    <col min="3" max="4" width="7" style="5" bestFit="1" customWidth="1"/>
    <col min="5" max="5" width="5.85546875" style="5" bestFit="1" customWidth="1"/>
    <col min="6" max="6" width="7.42578125" style="5" customWidth="1"/>
    <col min="7" max="7" width="6.42578125" style="5" customWidth="1"/>
    <col min="8" max="8" width="13" style="5" bestFit="1" customWidth="1"/>
    <col min="9" max="9" width="6.42578125" style="5" bestFit="1" customWidth="1"/>
    <col min="10" max="10" width="10.85546875" style="5"/>
    <col min="11" max="11" width="11.140625" style="5" customWidth="1"/>
    <col min="12" max="12" width="10.42578125" style="5" customWidth="1"/>
    <col min="13" max="13" width="4.28515625" style="5" customWidth="1"/>
    <col min="14" max="14" width="12.7109375" style="5" customWidth="1"/>
    <col min="15" max="17" width="10.85546875" style="5"/>
    <col min="18" max="18" width="10.7109375" style="5" customWidth="1"/>
    <col min="19" max="19" width="4" style="5" customWidth="1"/>
    <col min="20" max="22" width="10.85546875" style="5"/>
    <col min="23" max="23" width="10.85546875" style="5" customWidth="1"/>
    <col min="24" max="16384" width="10.85546875" style="5"/>
  </cols>
  <sheetData>
    <row r="1" spans="1:23" x14ac:dyDescent="0.2">
      <c r="A1" s="72" t="s">
        <v>68</v>
      </c>
      <c r="H1" s="72" t="s">
        <v>81</v>
      </c>
      <c r="N1" s="72" t="s">
        <v>96</v>
      </c>
      <c r="T1" s="72" t="s">
        <v>108</v>
      </c>
    </row>
    <row r="3" spans="1:23" x14ac:dyDescent="0.2">
      <c r="A3" s="5" t="s">
        <v>80</v>
      </c>
      <c r="B3" s="106"/>
      <c r="C3" s="106"/>
      <c r="D3" s="106"/>
      <c r="E3" s="106"/>
      <c r="F3" s="106"/>
      <c r="H3" s="5" t="s">
        <v>82</v>
      </c>
      <c r="I3" s="106"/>
      <c r="J3" s="106"/>
      <c r="K3" s="106"/>
      <c r="L3" s="106"/>
      <c r="N3" s="5" t="s">
        <v>97</v>
      </c>
      <c r="O3" s="106"/>
      <c r="P3" s="106"/>
      <c r="Q3" s="106"/>
      <c r="R3" s="106"/>
      <c r="T3" s="5" t="s">
        <v>109</v>
      </c>
      <c r="U3" s="106"/>
      <c r="V3" s="106"/>
      <c r="W3" s="106"/>
    </row>
    <row r="4" spans="1:23" ht="13.5" x14ac:dyDescent="0.35">
      <c r="B4" s="73" t="s">
        <v>76</v>
      </c>
      <c r="C4" s="74" t="s">
        <v>77</v>
      </c>
      <c r="D4" s="74" t="s">
        <v>75</v>
      </c>
      <c r="E4" s="74" t="s">
        <v>74</v>
      </c>
      <c r="F4" s="74" t="s">
        <v>2</v>
      </c>
      <c r="I4" s="77" t="s">
        <v>76</v>
      </c>
      <c r="J4" s="77" t="s">
        <v>93</v>
      </c>
      <c r="K4" s="77" t="s">
        <v>94</v>
      </c>
      <c r="L4" s="77" t="s">
        <v>2</v>
      </c>
      <c r="O4" s="77" t="s">
        <v>76</v>
      </c>
      <c r="P4" s="77" t="s">
        <v>93</v>
      </c>
      <c r="Q4" s="77" t="s">
        <v>94</v>
      </c>
      <c r="R4" s="77" t="s">
        <v>2</v>
      </c>
      <c r="U4" s="77" t="s">
        <v>110</v>
      </c>
      <c r="V4" s="77" t="s">
        <v>111</v>
      </c>
      <c r="W4" s="77" t="s">
        <v>2</v>
      </c>
    </row>
    <row r="5" spans="1:23" x14ac:dyDescent="0.2">
      <c r="A5" s="5" t="s">
        <v>69</v>
      </c>
      <c r="B5" s="89">
        <v>0</v>
      </c>
      <c r="C5" s="92">
        <v>0</v>
      </c>
      <c r="D5" s="92">
        <v>0</v>
      </c>
      <c r="E5" s="92">
        <v>0</v>
      </c>
      <c r="F5" s="83">
        <f>B5*C5*D5*E5</f>
        <v>0</v>
      </c>
      <c r="H5" s="5" t="s">
        <v>83</v>
      </c>
      <c r="I5" s="89">
        <v>0</v>
      </c>
      <c r="J5" s="92">
        <v>0</v>
      </c>
      <c r="K5" s="95">
        <v>0</v>
      </c>
      <c r="L5" s="96">
        <f>I5*J5*K5</f>
        <v>0</v>
      </c>
      <c r="N5" s="5" t="s">
        <v>98</v>
      </c>
      <c r="O5" s="89">
        <v>0</v>
      </c>
      <c r="P5" s="92">
        <v>0</v>
      </c>
      <c r="Q5" s="95">
        <v>0</v>
      </c>
      <c r="R5" s="96">
        <f>O5*P5*Q5</f>
        <v>0</v>
      </c>
      <c r="T5" s="5" t="s">
        <v>35</v>
      </c>
      <c r="U5" s="89">
        <v>5000</v>
      </c>
      <c r="V5" s="92">
        <v>0</v>
      </c>
      <c r="W5" s="87">
        <f>U5-V5</f>
        <v>5000</v>
      </c>
    </row>
    <row r="6" spans="1:23" x14ac:dyDescent="0.2">
      <c r="A6" s="5" t="s">
        <v>70</v>
      </c>
      <c r="B6" s="89">
        <v>0</v>
      </c>
      <c r="C6" s="92">
        <v>0</v>
      </c>
      <c r="D6" s="92">
        <v>0</v>
      </c>
      <c r="E6" s="92">
        <v>0</v>
      </c>
      <c r="F6" s="83">
        <f t="shared" ref="F6:F10" si="0">B6*C6*D6*E6</f>
        <v>0</v>
      </c>
      <c r="H6" s="5" t="s">
        <v>84</v>
      </c>
      <c r="I6" s="89">
        <v>0</v>
      </c>
      <c r="J6" s="92">
        <v>0</v>
      </c>
      <c r="K6" s="95">
        <v>0</v>
      </c>
      <c r="L6" s="96">
        <f t="shared" ref="L6:L14" si="1">I6*J6*K6</f>
        <v>0</v>
      </c>
      <c r="N6" s="5" t="s">
        <v>99</v>
      </c>
      <c r="O6" s="89">
        <v>0</v>
      </c>
      <c r="P6" s="92">
        <v>0</v>
      </c>
      <c r="Q6" s="95">
        <v>0</v>
      </c>
      <c r="R6" s="96">
        <f t="shared" ref="R6:R14" si="2">O6*P6*Q6</f>
        <v>0</v>
      </c>
      <c r="T6" s="5" t="s">
        <v>35</v>
      </c>
      <c r="U6" s="89">
        <v>0</v>
      </c>
      <c r="V6" s="92">
        <v>0</v>
      </c>
      <c r="W6" s="87">
        <f t="shared" ref="W6:W14" si="3">U6-V6</f>
        <v>0</v>
      </c>
    </row>
    <row r="7" spans="1:23" x14ac:dyDescent="0.2">
      <c r="A7" s="5" t="s">
        <v>71</v>
      </c>
      <c r="B7" s="89">
        <v>0</v>
      </c>
      <c r="C7" s="92">
        <v>0</v>
      </c>
      <c r="D7" s="92">
        <v>0</v>
      </c>
      <c r="E7" s="92">
        <v>0</v>
      </c>
      <c r="F7" s="83">
        <f t="shared" si="0"/>
        <v>0</v>
      </c>
      <c r="H7" s="5" t="s">
        <v>85</v>
      </c>
      <c r="I7" s="89">
        <v>0</v>
      </c>
      <c r="J7" s="92">
        <v>0</v>
      </c>
      <c r="K7" s="95">
        <v>0</v>
      </c>
      <c r="L7" s="96">
        <f t="shared" si="1"/>
        <v>0</v>
      </c>
      <c r="N7" s="5" t="s">
        <v>100</v>
      </c>
      <c r="O7" s="89">
        <v>0</v>
      </c>
      <c r="P7" s="92">
        <v>0</v>
      </c>
      <c r="Q7" s="95">
        <v>0</v>
      </c>
      <c r="R7" s="96">
        <f t="shared" si="2"/>
        <v>0</v>
      </c>
      <c r="T7" s="5" t="s">
        <v>35</v>
      </c>
      <c r="U7" s="89">
        <v>0</v>
      </c>
      <c r="V7" s="92">
        <v>0</v>
      </c>
      <c r="W7" s="87">
        <f t="shared" si="3"/>
        <v>0</v>
      </c>
    </row>
    <row r="8" spans="1:23" x14ac:dyDescent="0.2">
      <c r="A8" s="5" t="s">
        <v>72</v>
      </c>
      <c r="B8" s="89">
        <v>0</v>
      </c>
      <c r="C8" s="92">
        <v>0</v>
      </c>
      <c r="D8" s="92">
        <v>0</v>
      </c>
      <c r="E8" s="92">
        <v>0</v>
      </c>
      <c r="F8" s="83">
        <f t="shared" si="0"/>
        <v>0</v>
      </c>
      <c r="H8" s="5" t="s">
        <v>86</v>
      </c>
      <c r="I8" s="89">
        <v>0</v>
      </c>
      <c r="J8" s="92">
        <v>0</v>
      </c>
      <c r="K8" s="95">
        <v>0</v>
      </c>
      <c r="L8" s="96">
        <f t="shared" si="1"/>
        <v>0</v>
      </c>
      <c r="N8" s="5" t="s">
        <v>101</v>
      </c>
      <c r="O8" s="89">
        <v>0</v>
      </c>
      <c r="P8" s="92">
        <v>0</v>
      </c>
      <c r="Q8" s="95">
        <v>0</v>
      </c>
      <c r="R8" s="96">
        <f t="shared" si="2"/>
        <v>0</v>
      </c>
      <c r="T8" s="5" t="s">
        <v>9</v>
      </c>
      <c r="U8" s="89">
        <v>0</v>
      </c>
      <c r="V8" s="92">
        <v>0</v>
      </c>
      <c r="W8" s="87">
        <f t="shared" si="3"/>
        <v>0</v>
      </c>
    </row>
    <row r="9" spans="1:23" x14ac:dyDescent="0.2">
      <c r="A9" s="5" t="s">
        <v>79</v>
      </c>
      <c r="B9" s="89">
        <v>0</v>
      </c>
      <c r="C9" s="92">
        <v>0</v>
      </c>
      <c r="D9" s="92">
        <v>0</v>
      </c>
      <c r="E9" s="92">
        <v>0</v>
      </c>
      <c r="F9" s="83">
        <f t="shared" si="0"/>
        <v>0</v>
      </c>
      <c r="H9" s="5" t="s">
        <v>87</v>
      </c>
      <c r="I9" s="89">
        <v>0</v>
      </c>
      <c r="J9" s="92">
        <v>0</v>
      </c>
      <c r="K9" s="95">
        <v>0</v>
      </c>
      <c r="L9" s="96">
        <f t="shared" si="1"/>
        <v>0</v>
      </c>
      <c r="N9" s="5" t="s">
        <v>102</v>
      </c>
      <c r="O9" s="89">
        <v>0</v>
      </c>
      <c r="P9" s="92">
        <v>0</v>
      </c>
      <c r="Q9" s="95">
        <v>0</v>
      </c>
      <c r="R9" s="96">
        <f t="shared" si="2"/>
        <v>0</v>
      </c>
      <c r="T9" s="5" t="s">
        <v>9</v>
      </c>
      <c r="U9" s="89">
        <v>0</v>
      </c>
      <c r="V9" s="92">
        <v>0</v>
      </c>
      <c r="W9" s="87">
        <f t="shared" si="3"/>
        <v>0</v>
      </c>
    </row>
    <row r="10" spans="1:23" x14ac:dyDescent="0.2">
      <c r="A10" s="76" t="s">
        <v>73</v>
      </c>
      <c r="B10" s="90">
        <v>0</v>
      </c>
      <c r="C10" s="94">
        <v>0</v>
      </c>
      <c r="D10" s="94">
        <v>0</v>
      </c>
      <c r="E10" s="94">
        <v>0</v>
      </c>
      <c r="F10" s="84">
        <f t="shared" si="0"/>
        <v>0</v>
      </c>
      <c r="H10" s="5" t="s">
        <v>88</v>
      </c>
      <c r="I10" s="89">
        <v>0</v>
      </c>
      <c r="J10" s="92">
        <v>0</v>
      </c>
      <c r="K10" s="95">
        <v>0</v>
      </c>
      <c r="L10" s="96">
        <f t="shared" si="1"/>
        <v>0</v>
      </c>
      <c r="N10" s="5" t="s">
        <v>103</v>
      </c>
      <c r="O10" s="89">
        <v>0</v>
      </c>
      <c r="P10" s="92">
        <v>0</v>
      </c>
      <c r="Q10" s="95">
        <v>0</v>
      </c>
      <c r="R10" s="96">
        <f t="shared" si="2"/>
        <v>0</v>
      </c>
      <c r="T10" s="5" t="s">
        <v>9</v>
      </c>
      <c r="U10" s="89">
        <v>0</v>
      </c>
      <c r="V10" s="92">
        <v>0</v>
      </c>
      <c r="W10" s="87">
        <f t="shared" si="3"/>
        <v>0</v>
      </c>
    </row>
    <row r="11" spans="1:23" x14ac:dyDescent="0.2">
      <c r="A11" s="5" t="s">
        <v>95</v>
      </c>
      <c r="B11" s="85">
        <f>SUM(B5:B10)</f>
        <v>0</v>
      </c>
      <c r="C11" s="86">
        <f>B5*C5+B6*C6+B7*C7+B8*C8+B10*C10</f>
        <v>0</v>
      </c>
      <c r="D11" s="87"/>
      <c r="E11" s="87"/>
      <c r="F11" s="88">
        <f>SUM(F5:F10)</f>
        <v>0</v>
      </c>
      <c r="H11" s="5" t="s">
        <v>89</v>
      </c>
      <c r="I11" s="89">
        <v>0</v>
      </c>
      <c r="J11" s="92">
        <v>0</v>
      </c>
      <c r="K11" s="95">
        <v>0</v>
      </c>
      <c r="L11" s="96">
        <f t="shared" si="1"/>
        <v>0</v>
      </c>
      <c r="N11" s="5" t="s">
        <v>104</v>
      </c>
      <c r="O11" s="89">
        <v>0</v>
      </c>
      <c r="P11" s="92">
        <v>0</v>
      </c>
      <c r="Q11" s="95">
        <v>0</v>
      </c>
      <c r="R11" s="96">
        <f t="shared" si="2"/>
        <v>0</v>
      </c>
      <c r="T11" s="5" t="s">
        <v>15</v>
      </c>
      <c r="U11" s="89">
        <v>0</v>
      </c>
      <c r="V11" s="92">
        <v>0</v>
      </c>
      <c r="W11" s="87">
        <f t="shared" si="3"/>
        <v>0</v>
      </c>
    </row>
    <row r="12" spans="1:23" x14ac:dyDescent="0.2">
      <c r="B12" s="79"/>
      <c r="C12" s="82" t="s">
        <v>78</v>
      </c>
      <c r="H12" s="5" t="s">
        <v>90</v>
      </c>
      <c r="I12" s="89">
        <v>0</v>
      </c>
      <c r="J12" s="92">
        <v>0</v>
      </c>
      <c r="K12" s="95">
        <v>0</v>
      </c>
      <c r="L12" s="96">
        <f t="shared" si="1"/>
        <v>0</v>
      </c>
      <c r="N12" s="5" t="s">
        <v>105</v>
      </c>
      <c r="O12" s="89">
        <v>0</v>
      </c>
      <c r="P12" s="92">
        <v>0</v>
      </c>
      <c r="Q12" s="95">
        <v>0</v>
      </c>
      <c r="R12" s="96">
        <f t="shared" si="2"/>
        <v>0</v>
      </c>
      <c r="T12" s="5" t="s">
        <v>15</v>
      </c>
      <c r="U12" s="89">
        <v>0</v>
      </c>
      <c r="V12" s="92">
        <v>0</v>
      </c>
      <c r="W12" s="87">
        <f t="shared" si="3"/>
        <v>0</v>
      </c>
    </row>
    <row r="13" spans="1:23" x14ac:dyDescent="0.2">
      <c r="B13" s="79"/>
      <c r="H13" s="5" t="s">
        <v>91</v>
      </c>
      <c r="I13" s="89">
        <v>0</v>
      </c>
      <c r="J13" s="92">
        <v>0</v>
      </c>
      <c r="K13" s="95">
        <v>0</v>
      </c>
      <c r="L13" s="96">
        <f t="shared" si="1"/>
        <v>0</v>
      </c>
      <c r="N13" s="5" t="s">
        <v>106</v>
      </c>
      <c r="O13" s="89">
        <v>0</v>
      </c>
      <c r="P13" s="92">
        <v>0</v>
      </c>
      <c r="Q13" s="95">
        <v>0</v>
      </c>
      <c r="R13" s="96">
        <f t="shared" si="2"/>
        <v>0</v>
      </c>
      <c r="T13" s="5" t="s">
        <v>15</v>
      </c>
      <c r="U13" s="89">
        <v>0</v>
      </c>
      <c r="V13" s="92">
        <v>0</v>
      </c>
      <c r="W13" s="87">
        <f t="shared" si="3"/>
        <v>0</v>
      </c>
    </row>
    <row r="14" spans="1:23" x14ac:dyDescent="0.2">
      <c r="B14" s="79"/>
      <c r="H14" s="76" t="s">
        <v>92</v>
      </c>
      <c r="I14" s="89">
        <v>0</v>
      </c>
      <c r="J14" s="92">
        <v>0</v>
      </c>
      <c r="K14" s="95">
        <v>0</v>
      </c>
      <c r="L14" s="97">
        <f t="shared" si="1"/>
        <v>0</v>
      </c>
      <c r="N14" s="76" t="s">
        <v>107</v>
      </c>
      <c r="O14" s="89">
        <v>0</v>
      </c>
      <c r="P14" s="92">
        <v>0</v>
      </c>
      <c r="Q14" s="95">
        <v>0</v>
      </c>
      <c r="R14" s="97">
        <f t="shared" si="2"/>
        <v>0</v>
      </c>
      <c r="T14" s="5" t="s">
        <v>15</v>
      </c>
      <c r="U14" s="89">
        <v>0</v>
      </c>
      <c r="V14" s="92">
        <v>0</v>
      </c>
      <c r="W14" s="87">
        <f t="shared" si="3"/>
        <v>0</v>
      </c>
    </row>
    <row r="15" spans="1:23" x14ac:dyDescent="0.2">
      <c r="A15" s="5" t="s">
        <v>80</v>
      </c>
      <c r="B15" s="106"/>
      <c r="C15" s="106"/>
      <c r="D15" s="106"/>
      <c r="E15" s="106"/>
      <c r="F15" s="106"/>
      <c r="H15" s="5" t="s">
        <v>95</v>
      </c>
      <c r="L15" s="88">
        <f>SUM(L5:L14)</f>
        <v>0</v>
      </c>
      <c r="N15" s="5" t="s">
        <v>95</v>
      </c>
      <c r="R15" s="88">
        <f>SUM(R5:R14)</f>
        <v>0</v>
      </c>
      <c r="T15" s="5" t="s">
        <v>95</v>
      </c>
      <c r="U15" s="87"/>
      <c r="W15" s="88">
        <f>SUM(W5:W14)</f>
        <v>5000</v>
      </c>
    </row>
    <row r="16" spans="1:23" ht="13.5" x14ac:dyDescent="0.35">
      <c r="B16" s="73" t="s">
        <v>76</v>
      </c>
      <c r="C16" s="74" t="s">
        <v>77</v>
      </c>
      <c r="D16" s="74" t="s">
        <v>75</v>
      </c>
      <c r="E16" s="74" t="s">
        <v>74</v>
      </c>
      <c r="F16" s="74" t="s">
        <v>2</v>
      </c>
    </row>
    <row r="17" spans="1:23" x14ac:dyDescent="0.2">
      <c r="A17" s="5" t="s">
        <v>69</v>
      </c>
      <c r="B17" s="91">
        <v>0</v>
      </c>
      <c r="C17" s="92">
        <v>0</v>
      </c>
      <c r="D17" s="92">
        <v>0</v>
      </c>
      <c r="E17" s="92">
        <v>0</v>
      </c>
      <c r="F17" s="75">
        <f>B17*C17*D17*E17</f>
        <v>0</v>
      </c>
      <c r="H17" s="5" t="s">
        <v>82</v>
      </c>
      <c r="I17" s="106"/>
      <c r="J17" s="106"/>
      <c r="K17" s="106"/>
      <c r="L17" s="106"/>
      <c r="N17" s="5" t="s">
        <v>97</v>
      </c>
      <c r="O17" s="106"/>
      <c r="P17" s="106"/>
      <c r="Q17" s="106"/>
      <c r="R17" s="106"/>
      <c r="T17" s="5" t="s">
        <v>109</v>
      </c>
      <c r="U17" s="106"/>
      <c r="V17" s="106"/>
      <c r="W17" s="106"/>
    </row>
    <row r="18" spans="1:23" x14ac:dyDescent="0.2">
      <c r="A18" s="5" t="s">
        <v>70</v>
      </c>
      <c r="B18" s="91">
        <v>0</v>
      </c>
      <c r="C18" s="92">
        <v>0</v>
      </c>
      <c r="D18" s="92">
        <v>0</v>
      </c>
      <c r="E18" s="92">
        <v>0</v>
      </c>
      <c r="F18" s="75">
        <f t="shared" ref="F18:F22" si="4">B18*C18*D18*E18</f>
        <v>0</v>
      </c>
      <c r="I18" s="77" t="s">
        <v>76</v>
      </c>
      <c r="J18" s="77" t="s">
        <v>93</v>
      </c>
      <c r="K18" s="77" t="s">
        <v>94</v>
      </c>
      <c r="L18" s="77" t="s">
        <v>2</v>
      </c>
      <c r="O18" s="77" t="s">
        <v>76</v>
      </c>
      <c r="P18" s="77" t="s">
        <v>93</v>
      </c>
      <c r="Q18" s="77" t="s">
        <v>94</v>
      </c>
      <c r="R18" s="77" t="s">
        <v>2</v>
      </c>
      <c r="U18" s="77" t="s">
        <v>110</v>
      </c>
      <c r="V18" s="77" t="s">
        <v>111</v>
      </c>
      <c r="W18" s="77" t="s">
        <v>2</v>
      </c>
    </row>
    <row r="19" spans="1:23" x14ac:dyDescent="0.2">
      <c r="A19" s="5" t="s">
        <v>71</v>
      </c>
      <c r="B19" s="91">
        <v>0</v>
      </c>
      <c r="C19" s="92">
        <v>0</v>
      </c>
      <c r="D19" s="92">
        <v>0</v>
      </c>
      <c r="E19" s="92">
        <v>0</v>
      </c>
      <c r="F19" s="75">
        <f t="shared" si="4"/>
        <v>0</v>
      </c>
      <c r="H19" s="5" t="s">
        <v>83</v>
      </c>
      <c r="I19" s="89">
        <v>0</v>
      </c>
      <c r="J19" s="92">
        <v>0</v>
      </c>
      <c r="K19" s="95">
        <v>0</v>
      </c>
      <c r="L19" s="96">
        <f>I19*J19*K19</f>
        <v>0</v>
      </c>
      <c r="N19" s="5" t="s">
        <v>98</v>
      </c>
      <c r="O19" s="89">
        <v>0</v>
      </c>
      <c r="P19" s="92">
        <v>0</v>
      </c>
      <c r="Q19" s="95">
        <v>0</v>
      </c>
      <c r="R19" s="96">
        <f>O19*P19*Q19</f>
        <v>0</v>
      </c>
      <c r="T19" s="5" t="s">
        <v>35</v>
      </c>
      <c r="U19" s="89">
        <v>5000</v>
      </c>
      <c r="V19" s="92">
        <v>0</v>
      </c>
      <c r="W19" s="87">
        <f>U19-V19</f>
        <v>5000</v>
      </c>
    </row>
    <row r="20" spans="1:23" x14ac:dyDescent="0.2">
      <c r="A20" s="5" t="s">
        <v>72</v>
      </c>
      <c r="B20" s="91">
        <v>0</v>
      </c>
      <c r="C20" s="92">
        <v>0</v>
      </c>
      <c r="D20" s="92">
        <v>0</v>
      </c>
      <c r="E20" s="92">
        <v>0</v>
      </c>
      <c r="F20" s="75">
        <f t="shared" si="4"/>
        <v>0</v>
      </c>
      <c r="H20" s="5" t="s">
        <v>84</v>
      </c>
      <c r="I20" s="89">
        <v>0</v>
      </c>
      <c r="J20" s="92">
        <v>0</v>
      </c>
      <c r="K20" s="95">
        <v>0</v>
      </c>
      <c r="L20" s="96">
        <f t="shared" ref="L20:L28" si="5">I20*J20*K20</f>
        <v>0</v>
      </c>
      <c r="N20" s="5" t="s">
        <v>99</v>
      </c>
      <c r="O20" s="89">
        <v>0</v>
      </c>
      <c r="P20" s="92">
        <v>0</v>
      </c>
      <c r="Q20" s="95">
        <v>0</v>
      </c>
      <c r="R20" s="96">
        <f t="shared" ref="R20:R28" si="6">O20*P20*Q20</f>
        <v>0</v>
      </c>
      <c r="T20" s="5" t="s">
        <v>35</v>
      </c>
      <c r="U20" s="89">
        <v>0</v>
      </c>
      <c r="V20" s="92">
        <v>0</v>
      </c>
      <c r="W20" s="87">
        <f t="shared" ref="W20:W28" si="7">U20-V20</f>
        <v>0</v>
      </c>
    </row>
    <row r="21" spans="1:23" x14ac:dyDescent="0.2">
      <c r="A21" s="5" t="s">
        <v>79</v>
      </c>
      <c r="B21" s="91">
        <v>0</v>
      </c>
      <c r="C21" s="92">
        <v>0</v>
      </c>
      <c r="D21" s="92">
        <v>0</v>
      </c>
      <c r="E21" s="92">
        <v>0</v>
      </c>
      <c r="F21" s="75">
        <f t="shared" si="4"/>
        <v>0</v>
      </c>
      <c r="H21" s="5" t="s">
        <v>85</v>
      </c>
      <c r="I21" s="89">
        <v>0</v>
      </c>
      <c r="J21" s="92">
        <v>0</v>
      </c>
      <c r="K21" s="95">
        <v>0</v>
      </c>
      <c r="L21" s="96">
        <f t="shared" si="5"/>
        <v>0</v>
      </c>
      <c r="N21" s="5" t="s">
        <v>100</v>
      </c>
      <c r="O21" s="89">
        <v>0</v>
      </c>
      <c r="P21" s="92">
        <v>0</v>
      </c>
      <c r="Q21" s="95">
        <v>0</v>
      </c>
      <c r="R21" s="96">
        <f t="shared" si="6"/>
        <v>0</v>
      </c>
      <c r="T21" s="5" t="s">
        <v>35</v>
      </c>
      <c r="U21" s="89">
        <v>0</v>
      </c>
      <c r="V21" s="92">
        <v>0</v>
      </c>
      <c r="W21" s="87">
        <f t="shared" si="7"/>
        <v>0</v>
      </c>
    </row>
    <row r="22" spans="1:23" x14ac:dyDescent="0.2">
      <c r="A22" s="76" t="s">
        <v>73</v>
      </c>
      <c r="B22" s="93">
        <v>0</v>
      </c>
      <c r="C22" s="94">
        <v>0</v>
      </c>
      <c r="D22" s="94">
        <v>0</v>
      </c>
      <c r="E22" s="94">
        <v>0</v>
      </c>
      <c r="F22" s="78">
        <f t="shared" si="4"/>
        <v>0</v>
      </c>
      <c r="H22" s="5" t="s">
        <v>86</v>
      </c>
      <c r="I22" s="89">
        <v>0</v>
      </c>
      <c r="J22" s="92">
        <v>0</v>
      </c>
      <c r="K22" s="95">
        <v>0</v>
      </c>
      <c r="L22" s="96">
        <f t="shared" si="5"/>
        <v>0</v>
      </c>
      <c r="N22" s="5" t="s">
        <v>101</v>
      </c>
      <c r="O22" s="89">
        <v>0</v>
      </c>
      <c r="P22" s="92">
        <v>0</v>
      </c>
      <c r="Q22" s="95">
        <v>0</v>
      </c>
      <c r="R22" s="96">
        <f t="shared" si="6"/>
        <v>0</v>
      </c>
      <c r="T22" s="5" t="s">
        <v>9</v>
      </c>
      <c r="U22" s="89">
        <v>0</v>
      </c>
      <c r="V22" s="92">
        <v>0</v>
      </c>
      <c r="W22" s="87">
        <f t="shared" si="7"/>
        <v>0</v>
      </c>
    </row>
    <row r="23" spans="1:23" x14ac:dyDescent="0.2">
      <c r="A23" s="5" t="s">
        <v>2</v>
      </c>
      <c r="B23" s="79">
        <f>SUM(B17:B22)</f>
        <v>0</v>
      </c>
      <c r="C23" s="80">
        <f>B17*C17+B18*C18+B19*C19+B20*C20+B22*C22</f>
        <v>0</v>
      </c>
      <c r="F23" s="81">
        <f>SUM(F17:F22)</f>
        <v>0</v>
      </c>
      <c r="H23" s="5" t="s">
        <v>87</v>
      </c>
      <c r="I23" s="89">
        <v>0</v>
      </c>
      <c r="J23" s="92">
        <v>0</v>
      </c>
      <c r="K23" s="95">
        <v>0</v>
      </c>
      <c r="L23" s="96">
        <f t="shared" si="5"/>
        <v>0</v>
      </c>
      <c r="N23" s="5" t="s">
        <v>102</v>
      </c>
      <c r="O23" s="89">
        <v>0</v>
      </c>
      <c r="P23" s="92">
        <v>0</v>
      </c>
      <c r="Q23" s="95">
        <v>0</v>
      </c>
      <c r="R23" s="96">
        <f t="shared" si="6"/>
        <v>0</v>
      </c>
      <c r="T23" s="5" t="s">
        <v>9</v>
      </c>
      <c r="U23" s="89">
        <v>0</v>
      </c>
      <c r="V23" s="92">
        <v>0</v>
      </c>
      <c r="W23" s="87">
        <f t="shared" si="7"/>
        <v>0</v>
      </c>
    </row>
    <row r="24" spans="1:23" x14ac:dyDescent="0.2">
      <c r="B24" s="79"/>
      <c r="C24" s="82" t="s">
        <v>78</v>
      </c>
      <c r="H24" s="5" t="s">
        <v>88</v>
      </c>
      <c r="I24" s="89">
        <v>0</v>
      </c>
      <c r="J24" s="92">
        <v>0</v>
      </c>
      <c r="K24" s="95">
        <v>0</v>
      </c>
      <c r="L24" s="96">
        <f t="shared" si="5"/>
        <v>0</v>
      </c>
      <c r="N24" s="5" t="s">
        <v>103</v>
      </c>
      <c r="O24" s="89">
        <v>0</v>
      </c>
      <c r="P24" s="92">
        <v>0</v>
      </c>
      <c r="Q24" s="95">
        <v>0</v>
      </c>
      <c r="R24" s="96">
        <f t="shared" si="6"/>
        <v>0</v>
      </c>
      <c r="T24" s="5" t="s">
        <v>9</v>
      </c>
      <c r="U24" s="89">
        <v>0</v>
      </c>
      <c r="V24" s="92">
        <v>0</v>
      </c>
      <c r="W24" s="87">
        <f t="shared" si="7"/>
        <v>0</v>
      </c>
    </row>
    <row r="25" spans="1:23" x14ac:dyDescent="0.2">
      <c r="H25" s="5" t="s">
        <v>89</v>
      </c>
      <c r="I25" s="89">
        <v>0</v>
      </c>
      <c r="J25" s="92">
        <v>0</v>
      </c>
      <c r="K25" s="95">
        <v>0</v>
      </c>
      <c r="L25" s="96">
        <f t="shared" si="5"/>
        <v>0</v>
      </c>
      <c r="N25" s="5" t="s">
        <v>104</v>
      </c>
      <c r="O25" s="89">
        <v>0</v>
      </c>
      <c r="P25" s="92">
        <v>0</v>
      </c>
      <c r="Q25" s="95">
        <v>0</v>
      </c>
      <c r="R25" s="96">
        <f t="shared" si="6"/>
        <v>0</v>
      </c>
      <c r="T25" s="5" t="s">
        <v>15</v>
      </c>
      <c r="U25" s="89">
        <v>0</v>
      </c>
      <c r="V25" s="92">
        <v>0</v>
      </c>
      <c r="W25" s="87">
        <f t="shared" si="7"/>
        <v>0</v>
      </c>
    </row>
    <row r="26" spans="1:23" x14ac:dyDescent="0.2">
      <c r="A26" s="5" t="s">
        <v>80</v>
      </c>
      <c r="B26" s="106"/>
      <c r="C26" s="106"/>
      <c r="D26" s="106"/>
      <c r="E26" s="106"/>
      <c r="F26" s="106"/>
      <c r="H26" s="5" t="s">
        <v>90</v>
      </c>
      <c r="I26" s="89">
        <v>0</v>
      </c>
      <c r="J26" s="92">
        <v>0</v>
      </c>
      <c r="K26" s="95">
        <v>0</v>
      </c>
      <c r="L26" s="96">
        <f t="shared" si="5"/>
        <v>0</v>
      </c>
      <c r="N26" s="5" t="s">
        <v>105</v>
      </c>
      <c r="O26" s="89">
        <v>0</v>
      </c>
      <c r="P26" s="92">
        <v>0</v>
      </c>
      <c r="Q26" s="95">
        <v>0</v>
      </c>
      <c r="R26" s="96">
        <f t="shared" si="6"/>
        <v>0</v>
      </c>
      <c r="T26" s="5" t="s">
        <v>15</v>
      </c>
      <c r="U26" s="89">
        <v>0</v>
      </c>
      <c r="V26" s="92">
        <v>0</v>
      </c>
      <c r="W26" s="87">
        <f t="shared" si="7"/>
        <v>0</v>
      </c>
    </row>
    <row r="27" spans="1:23" ht="13.5" x14ac:dyDescent="0.35">
      <c r="B27" s="73" t="s">
        <v>76</v>
      </c>
      <c r="C27" s="74" t="s">
        <v>77</v>
      </c>
      <c r="D27" s="74" t="s">
        <v>75</v>
      </c>
      <c r="E27" s="74" t="s">
        <v>74</v>
      </c>
      <c r="F27" s="74" t="s">
        <v>2</v>
      </c>
      <c r="H27" s="5" t="s">
        <v>91</v>
      </c>
      <c r="I27" s="89">
        <v>0</v>
      </c>
      <c r="J27" s="92">
        <v>0</v>
      </c>
      <c r="K27" s="95">
        <v>0</v>
      </c>
      <c r="L27" s="96">
        <f t="shared" si="5"/>
        <v>0</v>
      </c>
      <c r="N27" s="5" t="s">
        <v>106</v>
      </c>
      <c r="O27" s="89">
        <v>0</v>
      </c>
      <c r="P27" s="92">
        <v>0</v>
      </c>
      <c r="Q27" s="95">
        <v>0</v>
      </c>
      <c r="R27" s="96">
        <f t="shared" si="6"/>
        <v>0</v>
      </c>
      <c r="T27" s="5" t="s">
        <v>15</v>
      </c>
      <c r="U27" s="89">
        <v>0</v>
      </c>
      <c r="V27" s="92">
        <v>0</v>
      </c>
      <c r="W27" s="87">
        <f t="shared" si="7"/>
        <v>0</v>
      </c>
    </row>
    <row r="28" spans="1:23" x14ac:dyDescent="0.2">
      <c r="A28" s="5" t="s">
        <v>69</v>
      </c>
      <c r="B28" s="91">
        <v>0</v>
      </c>
      <c r="C28" s="92">
        <v>0</v>
      </c>
      <c r="D28" s="92">
        <v>0</v>
      </c>
      <c r="E28" s="92">
        <v>0</v>
      </c>
      <c r="F28" s="75">
        <f>B28*C28*D28*E28</f>
        <v>0</v>
      </c>
      <c r="H28" s="76" t="s">
        <v>92</v>
      </c>
      <c r="I28" s="89">
        <v>0</v>
      </c>
      <c r="J28" s="92">
        <v>0</v>
      </c>
      <c r="K28" s="95">
        <v>0</v>
      </c>
      <c r="L28" s="97">
        <f t="shared" si="5"/>
        <v>0</v>
      </c>
      <c r="N28" s="76" t="s">
        <v>107</v>
      </c>
      <c r="O28" s="89">
        <v>0</v>
      </c>
      <c r="P28" s="92">
        <v>0</v>
      </c>
      <c r="Q28" s="95">
        <v>0</v>
      </c>
      <c r="R28" s="97">
        <f t="shared" si="6"/>
        <v>0</v>
      </c>
      <c r="T28" s="5" t="s">
        <v>15</v>
      </c>
      <c r="U28" s="89">
        <v>0</v>
      </c>
      <c r="V28" s="92">
        <v>0</v>
      </c>
      <c r="W28" s="87">
        <f t="shared" si="7"/>
        <v>0</v>
      </c>
    </row>
    <row r="29" spans="1:23" x14ac:dyDescent="0.2">
      <c r="A29" s="5" t="s">
        <v>70</v>
      </c>
      <c r="B29" s="91">
        <v>0</v>
      </c>
      <c r="C29" s="92">
        <v>0</v>
      </c>
      <c r="D29" s="92">
        <v>0</v>
      </c>
      <c r="E29" s="92">
        <v>0</v>
      </c>
      <c r="F29" s="75">
        <f t="shared" ref="F29:F33" si="8">B29*C29*D29*E29</f>
        <v>0</v>
      </c>
      <c r="H29" s="5" t="s">
        <v>95</v>
      </c>
      <c r="L29" s="88">
        <f>SUM(L19:L28)</f>
        <v>0</v>
      </c>
      <c r="N29" s="5" t="s">
        <v>95</v>
      </c>
      <c r="R29" s="88">
        <f>SUM(R19:R28)</f>
        <v>0</v>
      </c>
      <c r="T29" s="5" t="s">
        <v>95</v>
      </c>
      <c r="U29" s="87"/>
      <c r="W29" s="88">
        <f>SUM(W19:W28)</f>
        <v>5000</v>
      </c>
    </row>
    <row r="30" spans="1:23" x14ac:dyDescent="0.2">
      <c r="A30" s="5" t="s">
        <v>71</v>
      </c>
      <c r="B30" s="91">
        <v>0</v>
      </c>
      <c r="C30" s="92">
        <v>0</v>
      </c>
      <c r="D30" s="92">
        <v>0</v>
      </c>
      <c r="E30" s="92">
        <v>0</v>
      </c>
      <c r="F30" s="75">
        <f t="shared" si="8"/>
        <v>0</v>
      </c>
    </row>
    <row r="31" spans="1:23" x14ac:dyDescent="0.2">
      <c r="A31" s="5" t="s">
        <v>72</v>
      </c>
      <c r="B31" s="91">
        <v>0</v>
      </c>
      <c r="C31" s="92">
        <v>0</v>
      </c>
      <c r="D31" s="92">
        <v>0</v>
      </c>
      <c r="E31" s="92">
        <v>0</v>
      </c>
      <c r="F31" s="75">
        <f t="shared" si="8"/>
        <v>0</v>
      </c>
      <c r="H31" s="5" t="s">
        <v>82</v>
      </c>
      <c r="I31" s="106"/>
      <c r="J31" s="106"/>
      <c r="K31" s="106"/>
      <c r="L31" s="106"/>
    </row>
    <row r="32" spans="1:23" x14ac:dyDescent="0.2">
      <c r="A32" s="5" t="s">
        <v>79</v>
      </c>
      <c r="B32" s="91">
        <v>0</v>
      </c>
      <c r="C32" s="92">
        <v>0</v>
      </c>
      <c r="D32" s="92">
        <v>0</v>
      </c>
      <c r="E32" s="92">
        <v>0</v>
      </c>
      <c r="F32" s="75">
        <f t="shared" si="8"/>
        <v>0</v>
      </c>
      <c r="I32" s="77" t="s">
        <v>76</v>
      </c>
      <c r="J32" s="77" t="s">
        <v>93</v>
      </c>
      <c r="K32" s="77" t="s">
        <v>94</v>
      </c>
      <c r="L32" s="77" t="s">
        <v>2</v>
      </c>
      <c r="N32" s="5" t="s">
        <v>97</v>
      </c>
      <c r="O32" s="106"/>
      <c r="P32" s="106"/>
      <c r="Q32" s="106"/>
      <c r="R32" s="106"/>
      <c r="T32" s="5" t="s">
        <v>109</v>
      </c>
      <c r="U32" s="106"/>
      <c r="V32" s="106"/>
      <c r="W32" s="106"/>
    </row>
    <row r="33" spans="1:23" x14ac:dyDescent="0.2">
      <c r="A33" s="76" t="s">
        <v>73</v>
      </c>
      <c r="B33" s="93">
        <v>0</v>
      </c>
      <c r="C33" s="94">
        <v>0</v>
      </c>
      <c r="D33" s="94">
        <v>0</v>
      </c>
      <c r="E33" s="94">
        <v>0</v>
      </c>
      <c r="F33" s="78">
        <f t="shared" si="8"/>
        <v>0</v>
      </c>
      <c r="H33" s="5" t="s">
        <v>83</v>
      </c>
      <c r="I33" s="89">
        <v>0</v>
      </c>
      <c r="J33" s="92">
        <v>0</v>
      </c>
      <c r="K33" s="95">
        <v>0</v>
      </c>
      <c r="L33" s="96">
        <f>I33*J33*K33</f>
        <v>0</v>
      </c>
      <c r="O33" s="77" t="s">
        <v>76</v>
      </c>
      <c r="P33" s="77" t="s">
        <v>93</v>
      </c>
      <c r="Q33" s="77" t="s">
        <v>94</v>
      </c>
      <c r="R33" s="77" t="s">
        <v>2</v>
      </c>
      <c r="U33" s="77" t="s">
        <v>110</v>
      </c>
      <c r="V33" s="77" t="s">
        <v>111</v>
      </c>
      <c r="W33" s="77" t="s">
        <v>2</v>
      </c>
    </row>
    <row r="34" spans="1:23" x14ac:dyDescent="0.2">
      <c r="A34" s="5" t="s">
        <v>2</v>
      </c>
      <c r="B34" s="79">
        <f>SUM(B28:B33)</f>
        <v>0</v>
      </c>
      <c r="C34" s="80">
        <f>B28*C28+B29*C29+B30*C30+B31*C31+B33*C33</f>
        <v>0</v>
      </c>
      <c r="F34" s="81">
        <f>SUM(F28:F33)</f>
        <v>0</v>
      </c>
      <c r="H34" s="5" t="s">
        <v>84</v>
      </c>
      <c r="I34" s="89">
        <v>0</v>
      </c>
      <c r="J34" s="92">
        <v>0</v>
      </c>
      <c r="K34" s="95">
        <v>0</v>
      </c>
      <c r="L34" s="96">
        <f t="shared" ref="L34:L42" si="9">I34*J34*K34</f>
        <v>0</v>
      </c>
      <c r="N34" s="5" t="s">
        <v>98</v>
      </c>
      <c r="O34" s="89">
        <v>0</v>
      </c>
      <c r="P34" s="92">
        <v>0</v>
      </c>
      <c r="Q34" s="95">
        <v>0</v>
      </c>
      <c r="R34" s="96">
        <f>O34*P34*Q34</f>
        <v>0</v>
      </c>
      <c r="T34" s="5" t="s">
        <v>35</v>
      </c>
      <c r="U34" s="89">
        <v>5000</v>
      </c>
      <c r="V34" s="92">
        <v>0</v>
      </c>
      <c r="W34" s="87">
        <f>U34-V34</f>
        <v>5000</v>
      </c>
    </row>
    <row r="35" spans="1:23" x14ac:dyDescent="0.2">
      <c r="B35" s="79"/>
      <c r="C35" s="82" t="s">
        <v>78</v>
      </c>
      <c r="H35" s="5" t="s">
        <v>85</v>
      </c>
      <c r="I35" s="89">
        <v>0</v>
      </c>
      <c r="J35" s="92">
        <v>0</v>
      </c>
      <c r="K35" s="95">
        <v>0</v>
      </c>
      <c r="L35" s="96">
        <f t="shared" si="9"/>
        <v>0</v>
      </c>
      <c r="N35" s="5" t="s">
        <v>99</v>
      </c>
      <c r="O35" s="89">
        <v>0</v>
      </c>
      <c r="P35" s="92">
        <v>0</v>
      </c>
      <c r="Q35" s="95">
        <v>0</v>
      </c>
      <c r="R35" s="96">
        <f t="shared" ref="R35:R43" si="10">O35*P35*Q35</f>
        <v>0</v>
      </c>
      <c r="T35" s="5" t="s">
        <v>35</v>
      </c>
      <c r="U35" s="89">
        <v>0</v>
      </c>
      <c r="V35" s="92">
        <v>0</v>
      </c>
      <c r="W35" s="87">
        <f t="shared" ref="W35:W43" si="11">U35-V35</f>
        <v>0</v>
      </c>
    </row>
    <row r="36" spans="1:23" x14ac:dyDescent="0.2">
      <c r="H36" s="5" t="s">
        <v>86</v>
      </c>
      <c r="I36" s="89">
        <v>0</v>
      </c>
      <c r="J36" s="92">
        <v>0</v>
      </c>
      <c r="K36" s="95">
        <v>0</v>
      </c>
      <c r="L36" s="96">
        <f t="shared" si="9"/>
        <v>0</v>
      </c>
      <c r="N36" s="5" t="s">
        <v>100</v>
      </c>
      <c r="O36" s="89">
        <v>0</v>
      </c>
      <c r="P36" s="92">
        <v>0</v>
      </c>
      <c r="Q36" s="95">
        <v>0</v>
      </c>
      <c r="R36" s="96">
        <f t="shared" si="10"/>
        <v>0</v>
      </c>
      <c r="T36" s="5" t="s">
        <v>35</v>
      </c>
      <c r="U36" s="89">
        <v>0</v>
      </c>
      <c r="V36" s="92">
        <v>0</v>
      </c>
      <c r="W36" s="87">
        <f t="shared" si="11"/>
        <v>0</v>
      </c>
    </row>
    <row r="37" spans="1:23" x14ac:dyDescent="0.2">
      <c r="A37" s="5" t="s">
        <v>80</v>
      </c>
      <c r="B37" s="106"/>
      <c r="C37" s="106"/>
      <c r="D37" s="106"/>
      <c r="E37" s="106"/>
      <c r="F37" s="106"/>
      <c r="H37" s="5" t="s">
        <v>87</v>
      </c>
      <c r="I37" s="89">
        <v>0</v>
      </c>
      <c r="J37" s="92">
        <v>0</v>
      </c>
      <c r="K37" s="95">
        <v>0</v>
      </c>
      <c r="L37" s="96">
        <f t="shared" si="9"/>
        <v>0</v>
      </c>
      <c r="N37" s="5" t="s">
        <v>101</v>
      </c>
      <c r="O37" s="89">
        <v>0</v>
      </c>
      <c r="P37" s="92">
        <v>0</v>
      </c>
      <c r="Q37" s="95">
        <v>0</v>
      </c>
      <c r="R37" s="96">
        <f t="shared" si="10"/>
        <v>0</v>
      </c>
      <c r="T37" s="5" t="s">
        <v>9</v>
      </c>
      <c r="U37" s="89">
        <v>0</v>
      </c>
      <c r="V37" s="92">
        <v>0</v>
      </c>
      <c r="W37" s="87">
        <f t="shared" si="11"/>
        <v>0</v>
      </c>
    </row>
    <row r="38" spans="1:23" ht="13.5" x14ac:dyDescent="0.35">
      <c r="B38" s="73" t="s">
        <v>76</v>
      </c>
      <c r="C38" s="74" t="s">
        <v>77</v>
      </c>
      <c r="D38" s="74" t="s">
        <v>75</v>
      </c>
      <c r="E38" s="74" t="s">
        <v>74</v>
      </c>
      <c r="F38" s="74" t="s">
        <v>2</v>
      </c>
      <c r="H38" s="5" t="s">
        <v>88</v>
      </c>
      <c r="I38" s="89">
        <v>0</v>
      </c>
      <c r="J38" s="92">
        <v>0</v>
      </c>
      <c r="K38" s="95">
        <v>0</v>
      </c>
      <c r="L38" s="96">
        <f t="shared" si="9"/>
        <v>0</v>
      </c>
      <c r="N38" s="5" t="s">
        <v>102</v>
      </c>
      <c r="O38" s="89">
        <v>0</v>
      </c>
      <c r="P38" s="92">
        <v>0</v>
      </c>
      <c r="Q38" s="95">
        <v>0</v>
      </c>
      <c r="R38" s="96">
        <f t="shared" si="10"/>
        <v>0</v>
      </c>
      <c r="T38" s="5" t="s">
        <v>9</v>
      </c>
      <c r="U38" s="89">
        <v>0</v>
      </c>
      <c r="V38" s="92">
        <v>0</v>
      </c>
      <c r="W38" s="87">
        <f t="shared" si="11"/>
        <v>0</v>
      </c>
    </row>
    <row r="39" spans="1:23" x14ac:dyDescent="0.2">
      <c r="A39" s="5" t="s">
        <v>69</v>
      </c>
      <c r="B39" s="91">
        <v>0</v>
      </c>
      <c r="C39" s="92">
        <v>0</v>
      </c>
      <c r="D39" s="92">
        <v>0</v>
      </c>
      <c r="E39" s="92">
        <v>0</v>
      </c>
      <c r="F39" s="75">
        <f>B39*C39*D39*E39</f>
        <v>0</v>
      </c>
      <c r="H39" s="5" t="s">
        <v>89</v>
      </c>
      <c r="I39" s="89">
        <v>0</v>
      </c>
      <c r="J39" s="92">
        <v>0</v>
      </c>
      <c r="K39" s="95">
        <v>0</v>
      </c>
      <c r="L39" s="96">
        <f t="shared" si="9"/>
        <v>0</v>
      </c>
      <c r="N39" s="5" t="s">
        <v>103</v>
      </c>
      <c r="O39" s="89">
        <v>0</v>
      </c>
      <c r="P39" s="92">
        <v>0</v>
      </c>
      <c r="Q39" s="95">
        <v>0</v>
      </c>
      <c r="R39" s="96">
        <f t="shared" si="10"/>
        <v>0</v>
      </c>
      <c r="T39" s="5" t="s">
        <v>9</v>
      </c>
      <c r="U39" s="89">
        <v>0</v>
      </c>
      <c r="V39" s="92">
        <v>0</v>
      </c>
      <c r="W39" s="87">
        <f t="shared" si="11"/>
        <v>0</v>
      </c>
    </row>
    <row r="40" spans="1:23" x14ac:dyDescent="0.2">
      <c r="A40" s="5" t="s">
        <v>70</v>
      </c>
      <c r="B40" s="91">
        <v>0</v>
      </c>
      <c r="C40" s="92">
        <v>0</v>
      </c>
      <c r="D40" s="92">
        <v>0</v>
      </c>
      <c r="E40" s="92">
        <v>0</v>
      </c>
      <c r="F40" s="75">
        <f t="shared" ref="F40:F44" si="12">B40*C40*D40*E40</f>
        <v>0</v>
      </c>
      <c r="H40" s="5" t="s">
        <v>90</v>
      </c>
      <c r="I40" s="89">
        <v>0</v>
      </c>
      <c r="J40" s="92">
        <v>0</v>
      </c>
      <c r="K40" s="95">
        <v>0</v>
      </c>
      <c r="L40" s="96">
        <f t="shared" si="9"/>
        <v>0</v>
      </c>
      <c r="N40" s="5" t="s">
        <v>104</v>
      </c>
      <c r="O40" s="89">
        <v>0</v>
      </c>
      <c r="P40" s="92">
        <v>0</v>
      </c>
      <c r="Q40" s="95">
        <v>0</v>
      </c>
      <c r="R40" s="96">
        <f t="shared" si="10"/>
        <v>0</v>
      </c>
      <c r="T40" s="5" t="s">
        <v>15</v>
      </c>
      <c r="U40" s="89">
        <v>0</v>
      </c>
      <c r="V40" s="92">
        <v>0</v>
      </c>
      <c r="W40" s="87">
        <f t="shared" si="11"/>
        <v>0</v>
      </c>
    </row>
    <row r="41" spans="1:23" x14ac:dyDescent="0.2">
      <c r="A41" s="5" t="s">
        <v>71</v>
      </c>
      <c r="B41" s="91">
        <v>0</v>
      </c>
      <c r="C41" s="92">
        <v>0</v>
      </c>
      <c r="D41" s="92">
        <v>0</v>
      </c>
      <c r="E41" s="92">
        <v>0</v>
      </c>
      <c r="F41" s="75">
        <f t="shared" si="12"/>
        <v>0</v>
      </c>
      <c r="H41" s="5" t="s">
        <v>91</v>
      </c>
      <c r="I41" s="89">
        <v>0</v>
      </c>
      <c r="J41" s="92">
        <v>0</v>
      </c>
      <c r="K41" s="95">
        <v>0</v>
      </c>
      <c r="L41" s="96">
        <f t="shared" si="9"/>
        <v>0</v>
      </c>
      <c r="N41" s="5" t="s">
        <v>105</v>
      </c>
      <c r="O41" s="89">
        <v>0</v>
      </c>
      <c r="P41" s="92">
        <v>0</v>
      </c>
      <c r="Q41" s="95">
        <v>0</v>
      </c>
      <c r="R41" s="96">
        <f t="shared" si="10"/>
        <v>0</v>
      </c>
      <c r="T41" s="5" t="s">
        <v>15</v>
      </c>
      <c r="U41" s="89">
        <v>0</v>
      </c>
      <c r="V41" s="92">
        <v>0</v>
      </c>
      <c r="W41" s="87">
        <f t="shared" si="11"/>
        <v>0</v>
      </c>
    </row>
    <row r="42" spans="1:23" x14ac:dyDescent="0.2">
      <c r="A42" s="5" t="s">
        <v>72</v>
      </c>
      <c r="B42" s="91">
        <v>0</v>
      </c>
      <c r="C42" s="92">
        <v>0</v>
      </c>
      <c r="D42" s="92">
        <v>0</v>
      </c>
      <c r="E42" s="92">
        <v>0</v>
      </c>
      <c r="F42" s="75">
        <f t="shared" si="12"/>
        <v>0</v>
      </c>
      <c r="H42" s="76" t="s">
        <v>92</v>
      </c>
      <c r="I42" s="89">
        <v>0</v>
      </c>
      <c r="J42" s="92">
        <v>0</v>
      </c>
      <c r="K42" s="95">
        <v>0</v>
      </c>
      <c r="L42" s="97">
        <f t="shared" si="9"/>
        <v>0</v>
      </c>
      <c r="N42" s="5" t="s">
        <v>106</v>
      </c>
      <c r="O42" s="89">
        <v>0</v>
      </c>
      <c r="P42" s="92">
        <v>0</v>
      </c>
      <c r="Q42" s="95">
        <v>0</v>
      </c>
      <c r="R42" s="96">
        <f t="shared" si="10"/>
        <v>0</v>
      </c>
      <c r="T42" s="5" t="s">
        <v>15</v>
      </c>
      <c r="U42" s="89">
        <v>0</v>
      </c>
      <c r="V42" s="92">
        <v>0</v>
      </c>
      <c r="W42" s="87">
        <f t="shared" si="11"/>
        <v>0</v>
      </c>
    </row>
    <row r="43" spans="1:23" x14ac:dyDescent="0.2">
      <c r="A43" s="5" t="s">
        <v>79</v>
      </c>
      <c r="B43" s="91">
        <v>0</v>
      </c>
      <c r="C43" s="92">
        <v>0</v>
      </c>
      <c r="D43" s="92">
        <v>0</v>
      </c>
      <c r="E43" s="92">
        <v>0</v>
      </c>
      <c r="F43" s="75">
        <f t="shared" si="12"/>
        <v>0</v>
      </c>
      <c r="H43" s="5" t="s">
        <v>95</v>
      </c>
      <c r="L43" s="88">
        <f>SUM(L33:L42)</f>
        <v>0</v>
      </c>
      <c r="N43" s="76" t="s">
        <v>107</v>
      </c>
      <c r="O43" s="89">
        <v>0</v>
      </c>
      <c r="P43" s="92">
        <v>0</v>
      </c>
      <c r="Q43" s="95">
        <v>0</v>
      </c>
      <c r="R43" s="97">
        <f t="shared" si="10"/>
        <v>0</v>
      </c>
      <c r="T43" s="5" t="s">
        <v>15</v>
      </c>
      <c r="U43" s="89">
        <v>0</v>
      </c>
      <c r="V43" s="92">
        <v>0</v>
      </c>
      <c r="W43" s="87">
        <f t="shared" si="11"/>
        <v>0</v>
      </c>
    </row>
    <row r="44" spans="1:23" x14ac:dyDescent="0.2">
      <c r="A44" s="76" t="s">
        <v>73</v>
      </c>
      <c r="B44" s="93">
        <v>0</v>
      </c>
      <c r="C44" s="94">
        <v>0</v>
      </c>
      <c r="D44" s="94">
        <v>0</v>
      </c>
      <c r="E44" s="94">
        <v>0</v>
      </c>
      <c r="F44" s="78">
        <f t="shared" si="12"/>
        <v>0</v>
      </c>
      <c r="N44" s="5" t="s">
        <v>95</v>
      </c>
      <c r="R44" s="88">
        <f>SUM(R34:R43)</f>
        <v>0</v>
      </c>
      <c r="T44" s="5" t="s">
        <v>95</v>
      </c>
      <c r="U44" s="87"/>
      <c r="W44" s="88">
        <f>SUM(W34:W43)</f>
        <v>5000</v>
      </c>
    </row>
    <row r="45" spans="1:23" x14ac:dyDescent="0.2">
      <c r="A45" s="5" t="s">
        <v>2</v>
      </c>
      <c r="B45" s="79">
        <f>SUM(B39:B44)</f>
        <v>0</v>
      </c>
      <c r="C45" s="80">
        <f>B39*C39+B40*C40+B41*C41+B42*C42+B44*C44</f>
        <v>0</v>
      </c>
      <c r="F45" s="81">
        <f>SUM(F39:F44)</f>
        <v>0</v>
      </c>
    </row>
    <row r="46" spans="1:23" x14ac:dyDescent="0.2">
      <c r="B46" s="79"/>
      <c r="C46" s="82" t="s">
        <v>78</v>
      </c>
    </row>
  </sheetData>
  <mergeCells count="13">
    <mergeCell ref="U3:W3"/>
    <mergeCell ref="U17:W17"/>
    <mergeCell ref="U32:W32"/>
    <mergeCell ref="I3:L3"/>
    <mergeCell ref="I17:L17"/>
    <mergeCell ref="I31:L31"/>
    <mergeCell ref="O3:R3"/>
    <mergeCell ref="O17:R17"/>
    <mergeCell ref="B37:F37"/>
    <mergeCell ref="B26:F26"/>
    <mergeCell ref="B15:F15"/>
    <mergeCell ref="B3:F3"/>
    <mergeCell ref="O32:R32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COS Internal Budget</vt:lpstr>
      <vt:lpstr>Worksheet</vt:lpstr>
      <vt:lpstr>'COS Internal Budget'!Print_Area</vt:lpstr>
    </vt:vector>
  </TitlesOfParts>
  <Company>NC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raloycan</dc:creator>
  <cp:lastModifiedBy>Meghan N Kerr</cp:lastModifiedBy>
  <cp:lastPrinted>2012-01-02T23:22:12Z</cp:lastPrinted>
  <dcterms:created xsi:type="dcterms:W3CDTF">2006-05-24T14:02:46Z</dcterms:created>
  <dcterms:modified xsi:type="dcterms:W3CDTF">2018-05-21T20:13:52Z</dcterms:modified>
</cp:coreProperties>
</file>