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\Google Drive\_JOANNA_WORK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Sheet1!$A$1:$AG$52</definedName>
  </definedNames>
  <calcPr calcId="152511" concurrentCalc="0"/>
</workbook>
</file>

<file path=xl/calcChain.xml><?xml version="1.0" encoding="utf-8"?>
<calcChain xmlns="http://schemas.openxmlformats.org/spreadsheetml/2006/main">
  <c r="T47" i="1" l="1"/>
  <c r="M47" i="1"/>
  <c r="O47" i="1"/>
  <c r="P47" i="1"/>
  <c r="Q47" i="1"/>
  <c r="S47" i="1"/>
  <c r="M46" i="1"/>
  <c r="O46" i="1"/>
  <c r="P46" i="1"/>
  <c r="Q46" i="1"/>
  <c r="S46" i="1"/>
  <c r="T46" i="1"/>
  <c r="M45" i="1"/>
  <c r="O45" i="1"/>
  <c r="P45" i="1"/>
  <c r="Q45" i="1"/>
  <c r="S45" i="1"/>
  <c r="T45" i="1"/>
  <c r="T52" i="1"/>
  <c r="Y27" i="1"/>
  <c r="S52" i="1"/>
  <c r="U27" i="1"/>
  <c r="Q52" i="1"/>
  <c r="Q27" i="1"/>
  <c r="P52" i="1"/>
  <c r="M27" i="1"/>
  <c r="O52" i="1"/>
  <c r="I27" i="1"/>
  <c r="G6" i="1"/>
  <c r="K6" i="1"/>
  <c r="O6" i="1"/>
  <c r="S6" i="1"/>
  <c r="W6" i="1"/>
  <c r="G5" i="1"/>
  <c r="K5" i="1"/>
  <c r="O5" i="1"/>
  <c r="S5" i="1"/>
  <c r="W5" i="1"/>
  <c r="X6" i="1"/>
  <c r="X5" i="1"/>
  <c r="T6" i="1"/>
  <c r="T5" i="1"/>
  <c r="P6" i="1"/>
  <c r="P5" i="1"/>
  <c r="L6" i="1"/>
  <c r="L5" i="1"/>
  <c r="H6" i="1"/>
  <c r="H5" i="1"/>
  <c r="AB5" i="1"/>
  <c r="AB6" i="1"/>
  <c r="AA5" i="1"/>
  <c r="AA6" i="1"/>
  <c r="Y5" i="1"/>
  <c r="Y6" i="1"/>
  <c r="U5" i="1"/>
  <c r="U6" i="1"/>
  <c r="Q5" i="1"/>
  <c r="Q6" i="1"/>
  <c r="M5" i="1"/>
  <c r="M6" i="1"/>
  <c r="I5" i="1"/>
  <c r="I6" i="1"/>
  <c r="G4" i="1"/>
  <c r="AB7" i="1"/>
  <c r="AB8" i="1"/>
  <c r="AB9" i="1"/>
  <c r="AB10" i="1"/>
  <c r="AB11" i="1"/>
  <c r="AB12" i="1"/>
  <c r="AB4" i="1"/>
  <c r="K4" i="1"/>
  <c r="K12" i="1"/>
  <c r="G9" i="1"/>
  <c r="K9" i="1"/>
  <c r="Y21" i="1"/>
  <c r="U21" i="1"/>
  <c r="Q21" i="1"/>
  <c r="M21" i="1"/>
  <c r="I21" i="1"/>
  <c r="AA21" i="1"/>
  <c r="AA24" i="1"/>
  <c r="AA35" i="1"/>
  <c r="AA34" i="1"/>
  <c r="T34" i="1"/>
  <c r="Y33" i="1"/>
  <c r="X34" i="1"/>
  <c r="X35" i="1"/>
  <c r="T35" i="1"/>
  <c r="U33" i="1"/>
  <c r="P35" i="1"/>
  <c r="L35" i="1"/>
  <c r="P34" i="1"/>
  <c r="L34" i="1"/>
  <c r="Q33" i="1"/>
  <c r="M33" i="1"/>
  <c r="H34" i="1"/>
  <c r="H35" i="1"/>
  <c r="I33" i="1"/>
  <c r="G11" i="1"/>
  <c r="H11" i="1"/>
  <c r="I11" i="1"/>
  <c r="AA31" i="1"/>
  <c r="AA32" i="1"/>
  <c r="AA33" i="1"/>
  <c r="AA30" i="1"/>
  <c r="AA29" i="1"/>
  <c r="AA26" i="1"/>
  <c r="AA25" i="1"/>
  <c r="AA23" i="1"/>
  <c r="AA22" i="1"/>
  <c r="AA20" i="1"/>
  <c r="AA19" i="1"/>
  <c r="AA17" i="1"/>
  <c r="AA16" i="1"/>
  <c r="Y28" i="1"/>
  <c r="Y18" i="1"/>
  <c r="U28" i="1"/>
  <c r="U18" i="1"/>
  <c r="O12" i="1"/>
  <c r="H12" i="1"/>
  <c r="G10" i="1"/>
  <c r="G8" i="1"/>
  <c r="K8" i="1"/>
  <c r="G7" i="1"/>
  <c r="K7" i="1"/>
  <c r="L7" i="1"/>
  <c r="H10" i="1"/>
  <c r="O7" i="1"/>
  <c r="P7" i="1"/>
  <c r="M18" i="1"/>
  <c r="I18" i="1"/>
  <c r="Q28" i="1"/>
  <c r="M28" i="1"/>
  <c r="I28" i="1"/>
  <c r="I12" i="1"/>
  <c r="M49" i="1"/>
  <c r="M52" i="1"/>
  <c r="AA36" i="1"/>
  <c r="Q18" i="1"/>
  <c r="O49" i="1"/>
  <c r="G14" i="1"/>
  <c r="K11" i="1"/>
  <c r="S7" i="1"/>
  <c r="W7" i="1"/>
  <c r="X7" i="1"/>
  <c r="Y7" i="1"/>
  <c r="H7" i="1"/>
  <c r="I7" i="1"/>
  <c r="I10" i="1"/>
  <c r="K10" i="1"/>
  <c r="AA28" i="1"/>
  <c r="H9" i="1"/>
  <c r="I9" i="1"/>
  <c r="P12" i="1"/>
  <c r="S12" i="1"/>
  <c r="AA18" i="1"/>
  <c r="O11" i="1"/>
  <c r="T7" i="1"/>
  <c r="U7" i="1"/>
  <c r="H4" i="1"/>
  <c r="L12" i="1"/>
  <c r="M12" i="1"/>
  <c r="Q7" i="1"/>
  <c r="M7" i="1"/>
  <c r="Q12" i="1"/>
  <c r="H8" i="1"/>
  <c r="I8" i="1"/>
  <c r="O51" i="1"/>
  <c r="O50" i="1"/>
  <c r="AA7" i="1"/>
  <c r="M50" i="1"/>
  <c r="M51" i="1"/>
  <c r="H13" i="1"/>
  <c r="L10" i="1"/>
  <c r="M10" i="1"/>
  <c r="O10" i="1"/>
  <c r="L11" i="1"/>
  <c r="M11" i="1"/>
  <c r="P49" i="1"/>
  <c r="P50" i="1"/>
  <c r="P51" i="1"/>
  <c r="O4" i="1"/>
  <c r="K14" i="1"/>
  <c r="L4" i="1"/>
  <c r="M4" i="1"/>
  <c r="L8" i="1"/>
  <c r="M8" i="1"/>
  <c r="O8" i="1"/>
  <c r="T12" i="1"/>
  <c r="U12" i="1"/>
  <c r="W12" i="1"/>
  <c r="O9" i="1"/>
  <c r="L9" i="1"/>
  <c r="M9" i="1"/>
  <c r="P11" i="1"/>
  <c r="Q11" i="1"/>
  <c r="S11" i="1"/>
  <c r="I4" i="1"/>
  <c r="I15" i="1"/>
  <c r="S10" i="1"/>
  <c r="P10" i="1"/>
  <c r="Q10" i="1"/>
  <c r="X12" i="1"/>
  <c r="Y12" i="1"/>
  <c r="W11" i="1"/>
  <c r="T11" i="1"/>
  <c r="U11" i="1"/>
  <c r="AA11" i="1"/>
  <c r="S9" i="1"/>
  <c r="P9" i="1"/>
  <c r="Q9" i="1"/>
  <c r="S4" i="1"/>
  <c r="P4" i="1"/>
  <c r="Q4" i="1"/>
  <c r="O14" i="1"/>
  <c r="Q50" i="1"/>
  <c r="Q51" i="1"/>
  <c r="Q49" i="1"/>
  <c r="I37" i="1"/>
  <c r="M15" i="1"/>
  <c r="M37" i="1"/>
  <c r="M38" i="1"/>
  <c r="M39" i="1"/>
  <c r="M40" i="1"/>
  <c r="AA12" i="1"/>
  <c r="P8" i="1"/>
  <c r="Q8" i="1"/>
  <c r="S8" i="1"/>
  <c r="L13" i="1"/>
  <c r="W10" i="1"/>
  <c r="T10" i="1"/>
  <c r="U10" i="1"/>
  <c r="I38" i="1"/>
  <c r="Q15" i="1"/>
  <c r="W8" i="1"/>
  <c r="AA8" i="1"/>
  <c r="T8" i="1"/>
  <c r="U8" i="1"/>
  <c r="T4" i="1"/>
  <c r="W4" i="1"/>
  <c r="S14" i="1"/>
  <c r="U4" i="1"/>
  <c r="W9" i="1"/>
  <c r="T9" i="1"/>
  <c r="U9" i="1"/>
  <c r="X11" i="1"/>
  <c r="Y11" i="1"/>
  <c r="S51" i="1"/>
  <c r="S49" i="1"/>
  <c r="S50" i="1"/>
  <c r="P13" i="1"/>
  <c r="AA10" i="1"/>
  <c r="X10" i="1"/>
  <c r="Y10" i="1"/>
  <c r="U15" i="1"/>
  <c r="U37" i="1"/>
  <c r="U38" i="1"/>
  <c r="U39" i="1"/>
  <c r="U40" i="1"/>
  <c r="Q37" i="1"/>
  <c r="T51" i="1"/>
  <c r="T49" i="1"/>
  <c r="T50" i="1"/>
  <c r="AA27" i="1"/>
  <c r="I39" i="1"/>
  <c r="W14" i="1"/>
  <c r="AA14" i="1"/>
  <c r="X4" i="1"/>
  <c r="AA4" i="1"/>
  <c r="X8" i="1"/>
  <c r="Y8" i="1"/>
  <c r="X9" i="1"/>
  <c r="Y9" i="1"/>
  <c r="AA9" i="1"/>
  <c r="T13" i="1"/>
  <c r="X13" i="1"/>
  <c r="AA13" i="1"/>
  <c r="Q38" i="1"/>
  <c r="I40" i="1"/>
  <c r="Y4" i="1"/>
  <c r="Y15" i="1"/>
  <c r="Y37" i="1"/>
  <c r="AA37" i="1"/>
  <c r="AA15" i="1"/>
  <c r="Y38" i="1"/>
  <c r="Y39" i="1"/>
  <c r="Y40" i="1"/>
  <c r="Q39" i="1"/>
  <c r="AA38" i="1"/>
  <c r="Q40" i="1"/>
  <c r="AA40" i="1"/>
  <c r="AA39" i="1"/>
</calcChain>
</file>

<file path=xl/sharedStrings.xml><?xml version="1.0" encoding="utf-8"?>
<sst xmlns="http://schemas.openxmlformats.org/spreadsheetml/2006/main" count="161" uniqueCount="85">
  <si>
    <t>PI</t>
  </si>
  <si>
    <t>Salary</t>
  </si>
  <si>
    <t>Fringe</t>
  </si>
  <si>
    <t>Total</t>
  </si>
  <si>
    <t>PI/Student/Postdoc</t>
  </si>
  <si>
    <t>PI Fringe</t>
  </si>
  <si>
    <t>Post doc Fringe</t>
  </si>
  <si>
    <t>Student Fringe</t>
  </si>
  <si>
    <t>Year 1</t>
  </si>
  <si>
    <t>Salaries</t>
  </si>
  <si>
    <t>Fringe and Salaries</t>
  </si>
  <si>
    <t>Travel</t>
  </si>
  <si>
    <t>Participant Support</t>
  </si>
  <si>
    <t>Equipment</t>
  </si>
  <si>
    <t>Materials &amp; Supplies</t>
  </si>
  <si>
    <t>Subawards</t>
  </si>
  <si>
    <t>Other</t>
  </si>
  <si>
    <t>Total Direct</t>
  </si>
  <si>
    <t>Indirect</t>
  </si>
  <si>
    <t>Direct plus Indirect</t>
  </si>
  <si>
    <t>MTDC</t>
  </si>
  <si>
    <t>Year 2</t>
  </si>
  <si>
    <t>Increment</t>
  </si>
  <si>
    <t>Year 3</t>
  </si>
  <si>
    <t>Summary</t>
  </si>
  <si>
    <t>Salary &amp; Fringe</t>
  </si>
  <si>
    <t>Participant support</t>
  </si>
  <si>
    <t>Materials</t>
  </si>
  <si>
    <t>Direct</t>
  </si>
  <si>
    <t>Increment Tuition</t>
  </si>
  <si>
    <t>Tuition</t>
  </si>
  <si>
    <t>Undergrad Fringe</t>
  </si>
  <si>
    <t xml:space="preserve">Indirect </t>
  </si>
  <si>
    <t>Annual $</t>
  </si>
  <si>
    <t>Effort (mo)</t>
  </si>
  <si>
    <t>tuition</t>
  </si>
  <si>
    <t>fees</t>
  </si>
  <si>
    <t>out of state</t>
  </si>
  <si>
    <t>in state + fees</t>
  </si>
  <si>
    <t xml:space="preserve">in state </t>
  </si>
  <si>
    <t>out of state + fees</t>
  </si>
  <si>
    <t>Def.</t>
  </si>
  <si>
    <t>Dom</t>
  </si>
  <si>
    <t>Int'l</t>
  </si>
  <si>
    <t>Stipend</t>
  </si>
  <si>
    <t>Subsist.</t>
  </si>
  <si>
    <t>Faculty Summer</t>
  </si>
  <si>
    <t>Technician Hourly</t>
  </si>
  <si>
    <t xml:space="preserve">EPA  Reg All Other </t>
  </si>
  <si>
    <t>Depends</t>
  </si>
  <si>
    <t>9mo 12mo</t>
  </si>
  <si>
    <t>Subsistence</t>
  </si>
  <si>
    <t>Hourly Technician</t>
  </si>
  <si>
    <t>NCSU Code</t>
  </si>
  <si>
    <t>remission*</t>
  </si>
  <si>
    <r>
      <t>*</t>
    </r>
    <r>
      <rPr>
        <sz val="7"/>
        <rFont val="Arial"/>
        <family val="2"/>
      </rPr>
      <t>remission is the surcharge for out of state students</t>
    </r>
  </si>
  <si>
    <t>Curent Services</t>
  </si>
  <si>
    <t>Public.</t>
  </si>
  <si>
    <t>Comp Serv</t>
  </si>
  <si>
    <t>Sub 1</t>
  </si>
  <si>
    <t>Sub 2</t>
  </si>
  <si>
    <t>Year 4</t>
  </si>
  <si>
    <t>Year 5</t>
  </si>
  <si>
    <t>Post doc increment</t>
  </si>
  <si>
    <t>MTDC Adj</t>
  </si>
  <si>
    <t>Honorarium/Consultant</t>
  </si>
  <si>
    <t>Fixed Costs/Service Ctrs</t>
  </si>
  <si>
    <t>2017-18</t>
  </si>
  <si>
    <t>2018-19</t>
  </si>
  <si>
    <t>2019-20</t>
  </si>
  <si>
    <t>2020-21</t>
  </si>
  <si>
    <t>Acad Year</t>
  </si>
  <si>
    <t># of Grad Students</t>
  </si>
  <si>
    <t>Grad Salary</t>
  </si>
  <si>
    <t>Full Time Technician</t>
  </si>
  <si>
    <t>Grad Student</t>
  </si>
  <si>
    <t>Student hourly</t>
  </si>
  <si>
    <t>Undergrad - hourly</t>
  </si>
  <si>
    <t>Faculty Release</t>
  </si>
  <si>
    <t>2021-22</t>
  </si>
  <si>
    <t>2022-23</t>
  </si>
  <si>
    <t>Postdoc*</t>
  </si>
  <si>
    <t>*Postdoc salaries must be 47K or higher for 12 months.</t>
  </si>
  <si>
    <t>Current Services</t>
  </si>
  <si>
    <t>SCIENCES Internal budget (revised 9/8/2017)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</si>
</sst>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8"/>
      <color rgb="FFFFFF00"/>
      <name val="Arial"/>
      <family val="2"/>
    </font>
  </fonts>
  <fills count="12">
    <fill>
      <patternFill patternType="none"/>
    </fill>
    <fill>
      <patternFill patternType="gray125"/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2" borderId="0" xfId="0" applyFill="1" applyBorder="1"/>
    <xf numFmtId="0" fontId="2" fillId="0" borderId="2" xfId="0" applyFont="1" applyBorder="1"/>
    <xf numFmtId="0" fontId="2" fillId="2" borderId="2" xfId="0" applyFont="1" applyFill="1" applyBorder="1"/>
    <xf numFmtId="164" fontId="2" fillId="0" borderId="2" xfId="0" applyNumberFormat="1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3" fontId="2" fillId="0" borderId="2" xfId="0" applyNumberFormat="1" applyFont="1" applyBorder="1"/>
    <xf numFmtId="3" fontId="2" fillId="2" borderId="2" xfId="0" applyNumberFormat="1" applyFont="1" applyFill="1" applyBorder="1"/>
    <xf numFmtId="165" fontId="2" fillId="0" borderId="0" xfId="1" applyNumberFormat="1" applyFont="1" applyFill="1" applyBorder="1"/>
    <xf numFmtId="0" fontId="2" fillId="0" borderId="0" xfId="0" applyFont="1" applyBorder="1"/>
    <xf numFmtId="164" fontId="2" fillId="2" borderId="3" xfId="0" applyNumberFormat="1" applyFont="1" applyFill="1" applyBorder="1"/>
    <xf numFmtId="165" fontId="2" fillId="0" borderId="0" xfId="1" applyNumberFormat="1" applyFont="1" applyBorder="1"/>
    <xf numFmtId="0" fontId="0" fillId="0" borderId="0" xfId="0" applyBorder="1"/>
    <xf numFmtId="0" fontId="2" fillId="0" borderId="4" xfId="0" applyFont="1" applyBorder="1"/>
    <xf numFmtId="3" fontId="2" fillId="0" borderId="4" xfId="0" applyNumberFormat="1" applyFont="1" applyBorder="1"/>
    <xf numFmtId="164" fontId="2" fillId="0" borderId="4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164" fontId="2" fillId="2" borderId="2" xfId="0" applyNumberFormat="1" applyFont="1" applyFill="1" applyBorder="1"/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2" xfId="0" applyFont="1" applyFill="1" applyBorder="1"/>
    <xf numFmtId="3" fontId="2" fillId="4" borderId="2" xfId="0" applyNumberFormat="1" applyFont="1" applyFill="1" applyBorder="1"/>
    <xf numFmtId="3" fontId="2" fillId="4" borderId="4" xfId="0" applyNumberFormat="1" applyFont="1" applyFill="1" applyBorder="1"/>
    <xf numFmtId="3" fontId="2" fillId="5" borderId="2" xfId="0" applyNumberFormat="1" applyFont="1" applyFill="1" applyBorder="1"/>
    <xf numFmtId="3" fontId="2" fillId="4" borderId="5" xfId="0" applyNumberFormat="1" applyFont="1" applyFill="1" applyBorder="1"/>
    <xf numFmtId="0" fontId="2" fillId="0" borderId="2" xfId="0" applyFont="1" applyFill="1" applyBorder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0" fontId="0" fillId="0" borderId="0" xfId="0" applyFill="1"/>
    <xf numFmtId="165" fontId="2" fillId="0" borderId="0" xfId="0" applyNumberFormat="1" applyFont="1" applyBorder="1"/>
    <xf numFmtId="3" fontId="7" fillId="0" borderId="2" xfId="0" applyNumberFormat="1" applyFont="1" applyFill="1" applyBorder="1"/>
    <xf numFmtId="3" fontId="8" fillId="4" borderId="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6" borderId="9" xfId="0" applyFont="1" applyFill="1" applyBorder="1"/>
    <xf numFmtId="0" fontId="2" fillId="6" borderId="6" xfId="0" applyFont="1" applyFill="1" applyBorder="1"/>
    <xf numFmtId="165" fontId="2" fillId="6" borderId="6" xfId="0" applyNumberFormat="1" applyFont="1" applyFill="1" applyBorder="1"/>
    <xf numFmtId="165" fontId="2" fillId="6" borderId="6" xfId="1" applyNumberFormat="1" applyFont="1" applyFill="1" applyBorder="1"/>
    <xf numFmtId="165" fontId="2" fillId="6" borderId="7" xfId="0" applyNumberFormat="1" applyFont="1" applyFill="1" applyBorder="1"/>
    <xf numFmtId="0" fontId="2" fillId="6" borderId="1" xfId="0" applyFont="1" applyFill="1" applyBorder="1"/>
    <xf numFmtId="0" fontId="2" fillId="6" borderId="0" xfId="0" applyFont="1" applyFill="1" applyBorder="1"/>
    <xf numFmtId="165" fontId="2" fillId="6" borderId="0" xfId="0" applyNumberFormat="1" applyFont="1" applyFill="1" applyBorder="1"/>
    <xf numFmtId="165" fontId="2" fillId="6" borderId="0" xfId="1" applyNumberFormat="1" applyFont="1" applyFill="1" applyBorder="1"/>
    <xf numFmtId="165" fontId="2" fillId="6" borderId="8" xfId="0" applyNumberFormat="1" applyFont="1" applyFill="1" applyBorder="1"/>
    <xf numFmtId="0" fontId="2" fillId="7" borderId="1" xfId="0" applyFont="1" applyFill="1" applyBorder="1"/>
    <xf numFmtId="0" fontId="2" fillId="7" borderId="0" xfId="0" applyFont="1" applyFill="1" applyBorder="1"/>
    <xf numFmtId="165" fontId="2" fillId="7" borderId="0" xfId="0" applyNumberFormat="1" applyFont="1" applyFill="1" applyBorder="1"/>
    <xf numFmtId="165" fontId="2" fillId="7" borderId="0" xfId="1" applyNumberFormat="1" applyFont="1" applyFill="1" applyBorder="1"/>
    <xf numFmtId="165" fontId="2" fillId="7" borderId="8" xfId="0" applyNumberFormat="1" applyFont="1" applyFill="1" applyBorder="1"/>
    <xf numFmtId="0" fontId="2" fillId="7" borderId="10" xfId="0" applyFont="1" applyFill="1" applyBorder="1"/>
    <xf numFmtId="0" fontId="2" fillId="7" borderId="11" xfId="0" applyFont="1" applyFill="1" applyBorder="1"/>
    <xf numFmtId="165" fontId="2" fillId="7" borderId="11" xfId="0" applyNumberFormat="1" applyFont="1" applyFill="1" applyBorder="1"/>
    <xf numFmtId="165" fontId="2" fillId="7" borderId="11" xfId="1" applyNumberFormat="1" applyFont="1" applyFill="1" applyBorder="1"/>
    <xf numFmtId="165" fontId="2" fillId="7" borderId="12" xfId="0" applyNumberFormat="1" applyFont="1" applyFill="1" applyBorder="1"/>
    <xf numFmtId="0" fontId="3" fillId="8" borderId="2" xfId="0" applyFont="1" applyFill="1" applyBorder="1"/>
    <xf numFmtId="0" fontId="3" fillId="8" borderId="2" xfId="0" applyFont="1" applyFill="1" applyBorder="1" applyAlignment="1">
      <alignment wrapText="1"/>
    </xf>
    <xf numFmtId="0" fontId="2" fillId="9" borderId="2" xfId="0" applyFont="1" applyFill="1" applyBorder="1"/>
    <xf numFmtId="0" fontId="3" fillId="10" borderId="2" xfId="0" applyFont="1" applyFill="1" applyBorder="1"/>
    <xf numFmtId="0" fontId="3" fillId="11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46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3"/>
  <sheetViews>
    <sheetView tabSelected="1" zoomScale="133" zoomScaleNormal="133" workbookViewId="0">
      <selection activeCell="A2" sqref="A2"/>
    </sheetView>
  </sheetViews>
  <sheetFormatPr defaultRowHeight="13.2" x14ac:dyDescent="0.25"/>
  <cols>
    <col min="1" max="1" width="9.6640625" customWidth="1"/>
    <col min="2" max="2" width="5.44140625" customWidth="1"/>
    <col min="3" max="3" width="8.44140625" bestFit="1" customWidth="1"/>
    <col min="4" max="4" width="15" customWidth="1"/>
    <col min="5" max="5" width="14.5546875" style="26" customWidth="1"/>
    <col min="6" max="6" width="14.44140625" customWidth="1"/>
    <col min="7" max="7" width="7.44140625" customWidth="1"/>
    <col min="8" max="8" width="7" customWidth="1"/>
    <col min="9" max="9" width="7.6640625" style="16" customWidth="1"/>
    <col min="10" max="10" width="1" style="2" customWidth="1"/>
    <col min="11" max="11" width="7" style="16" customWidth="1"/>
    <col min="12" max="12" width="7.88671875" style="16" customWidth="1"/>
    <col min="13" max="13" width="7.6640625" style="16" customWidth="1"/>
    <col min="14" max="14" width="1" style="2" customWidth="1"/>
    <col min="15" max="16" width="7.44140625" style="16" customWidth="1"/>
    <col min="17" max="17" width="8.5546875" style="16" customWidth="1"/>
    <col min="18" max="18" width="1" style="2" customWidth="1"/>
    <col min="19" max="19" width="7.44140625" style="16" customWidth="1"/>
    <col min="20" max="20" width="8.6640625" style="16" customWidth="1"/>
    <col min="21" max="21" width="7.44140625" style="16" customWidth="1"/>
    <col min="22" max="22" width="1" style="2" customWidth="1"/>
    <col min="24" max="25" width="7.44140625" style="16" customWidth="1"/>
    <col min="26" max="26" width="1" style="2" customWidth="1"/>
    <col min="27" max="27" width="7.44140625" style="16" customWidth="1"/>
    <col min="28" max="28" width="19.109375" customWidth="1"/>
    <col min="29" max="29" width="1" style="2" customWidth="1"/>
    <col min="30" max="30" width="7.6640625" style="1" hidden="1" customWidth="1"/>
    <col min="31" max="32" width="0" hidden="1" customWidth="1"/>
    <col min="33" max="33" width="1" customWidth="1"/>
  </cols>
  <sheetData>
    <row r="1" spans="1:32" ht="13.8" x14ac:dyDescent="0.25">
      <c r="A1" s="23" t="s">
        <v>84</v>
      </c>
      <c r="B1" s="3"/>
      <c r="C1" s="3"/>
      <c r="D1" s="3"/>
      <c r="E1" s="24"/>
      <c r="F1" s="3"/>
      <c r="G1" s="3"/>
      <c r="H1" s="17"/>
      <c r="I1" s="3" t="s">
        <v>8</v>
      </c>
      <c r="J1" s="4"/>
      <c r="K1" s="3"/>
      <c r="L1" s="3"/>
      <c r="M1" s="3" t="s">
        <v>21</v>
      </c>
      <c r="N1" s="4"/>
      <c r="O1" s="3"/>
      <c r="P1" s="3"/>
      <c r="Q1" s="3" t="s">
        <v>23</v>
      </c>
      <c r="R1" s="4"/>
      <c r="S1" s="20"/>
      <c r="T1" s="20"/>
      <c r="U1" s="20" t="s">
        <v>61</v>
      </c>
      <c r="V1" s="4"/>
      <c r="W1" s="3"/>
      <c r="X1" s="20"/>
      <c r="Y1" s="20" t="s">
        <v>62</v>
      </c>
      <c r="Z1" s="4"/>
      <c r="AA1" s="3" t="s">
        <v>24</v>
      </c>
      <c r="AB1" s="20"/>
      <c r="AC1" s="4"/>
      <c r="AD1" s="3"/>
      <c r="AE1" s="3"/>
      <c r="AF1" s="4"/>
    </row>
    <row r="2" spans="1:32" x14ac:dyDescent="0.25">
      <c r="A2" s="3"/>
      <c r="B2" s="3"/>
      <c r="C2" s="3"/>
      <c r="D2" s="3"/>
      <c r="E2" s="24"/>
      <c r="F2" s="3"/>
      <c r="G2" s="3"/>
      <c r="H2" s="17"/>
      <c r="I2" s="3"/>
      <c r="J2" s="4"/>
      <c r="K2" s="3"/>
      <c r="L2" s="3"/>
      <c r="M2" s="3"/>
      <c r="N2" s="4"/>
      <c r="O2" s="3"/>
      <c r="P2" s="3"/>
      <c r="Q2" s="3"/>
      <c r="R2" s="4"/>
      <c r="S2" s="20"/>
      <c r="T2" s="20"/>
      <c r="U2" s="20"/>
      <c r="V2" s="4"/>
      <c r="W2" s="3"/>
      <c r="X2" s="20"/>
      <c r="Y2" s="20"/>
      <c r="Z2" s="4"/>
      <c r="AA2" s="3"/>
      <c r="AB2" s="20"/>
      <c r="AC2" s="4"/>
      <c r="AD2" s="3"/>
      <c r="AE2" s="3"/>
      <c r="AF2" s="4"/>
    </row>
    <row r="3" spans="1:32" ht="21" x14ac:dyDescent="0.25">
      <c r="A3" s="65" t="s">
        <v>33</v>
      </c>
      <c r="B3" s="66" t="s">
        <v>50</v>
      </c>
      <c r="C3" s="65" t="s">
        <v>34</v>
      </c>
      <c r="D3" s="68" t="s">
        <v>41</v>
      </c>
      <c r="E3" s="69" t="s">
        <v>53</v>
      </c>
      <c r="F3" s="3" t="s">
        <v>4</v>
      </c>
      <c r="G3" s="3" t="s">
        <v>1</v>
      </c>
      <c r="H3" s="17" t="s">
        <v>2</v>
      </c>
      <c r="I3" s="3" t="s">
        <v>3</v>
      </c>
      <c r="J3" s="4"/>
      <c r="K3" s="3" t="s">
        <v>1</v>
      </c>
      <c r="L3" s="3" t="s">
        <v>2</v>
      </c>
      <c r="M3" s="3" t="s">
        <v>3</v>
      </c>
      <c r="N3" s="4"/>
      <c r="O3" s="3" t="s">
        <v>1</v>
      </c>
      <c r="P3" s="3" t="s">
        <v>2</v>
      </c>
      <c r="Q3" s="3" t="s">
        <v>3</v>
      </c>
      <c r="R3" s="4"/>
      <c r="S3" s="20" t="s">
        <v>1</v>
      </c>
      <c r="T3" s="20" t="s">
        <v>2</v>
      </c>
      <c r="U3" s="20" t="s">
        <v>3</v>
      </c>
      <c r="V3" s="4"/>
      <c r="W3" s="20" t="s">
        <v>1</v>
      </c>
      <c r="X3" s="20" t="s">
        <v>2</v>
      </c>
      <c r="Y3" s="20" t="s">
        <v>3</v>
      </c>
      <c r="Z3" s="4"/>
      <c r="AA3" s="3"/>
      <c r="AB3" s="20"/>
      <c r="AC3" s="4"/>
      <c r="AD3" s="3"/>
      <c r="AE3" s="3"/>
      <c r="AF3" s="4"/>
    </row>
    <row r="4" spans="1:32" x14ac:dyDescent="0.25">
      <c r="A4" s="65">
        <v>0</v>
      </c>
      <c r="B4" s="65">
        <v>9</v>
      </c>
      <c r="C4" s="65">
        <v>0</v>
      </c>
      <c r="D4" s="68" t="s">
        <v>46</v>
      </c>
      <c r="E4" s="69">
        <v>51116</v>
      </c>
      <c r="F4" s="3" t="s">
        <v>0</v>
      </c>
      <c r="G4" s="10">
        <f>ROUND((A4/B4*C4),0)</f>
        <v>0</v>
      </c>
      <c r="H4" s="18">
        <f>ROUND((G4*G42),0)</f>
        <v>0</v>
      </c>
      <c r="I4" s="10">
        <f>SUM(G4:H4)</f>
        <v>0</v>
      </c>
      <c r="J4" s="11"/>
      <c r="K4" s="10">
        <f>ROUND((G4*G48),0)</f>
        <v>0</v>
      </c>
      <c r="L4" s="10">
        <f>ROUND((K4*G42),0)</f>
        <v>0</v>
      </c>
      <c r="M4" s="10">
        <f>SUM(K4:L4)</f>
        <v>0</v>
      </c>
      <c r="N4" s="11"/>
      <c r="O4" s="10">
        <f>ROUND((K4*G48),0)</f>
        <v>0</v>
      </c>
      <c r="P4" s="10">
        <f>ROUND((O4*G42),0)</f>
        <v>0</v>
      </c>
      <c r="Q4" s="10">
        <f t="shared" ref="Q4:Q11" si="0">SUM(O4:P4)</f>
        <v>0</v>
      </c>
      <c r="R4" s="11"/>
      <c r="S4" s="21">
        <f>ROUND((O4*G48),0)</f>
        <v>0</v>
      </c>
      <c r="T4" s="21">
        <f>ROUND((S4*G42),0)</f>
        <v>0</v>
      </c>
      <c r="U4" s="21">
        <f t="shared" ref="U4:U12" si="1">SUM(S4:T4)</f>
        <v>0</v>
      </c>
      <c r="V4" s="11"/>
      <c r="W4" s="21">
        <f>ROUND((S4*G48),0)</f>
        <v>0</v>
      </c>
      <c r="X4" s="21">
        <f>ROUND((W4*G42),0)</f>
        <v>0</v>
      </c>
      <c r="Y4" s="21">
        <f t="shared" ref="Y4:Y12" si="2">SUM(W4:X4)</f>
        <v>0</v>
      </c>
      <c r="Z4" s="11"/>
      <c r="AA4" s="10">
        <f t="shared" ref="AA4:AA12" si="3">SUM(G4,K4,O4,S4,W4)</f>
        <v>0</v>
      </c>
      <c r="AB4" s="21" t="str">
        <f>F4</f>
        <v>PI</v>
      </c>
      <c r="AC4" s="11"/>
      <c r="AD4" s="10"/>
      <c r="AE4" s="10"/>
      <c r="AF4" s="11"/>
    </row>
    <row r="5" spans="1:32" x14ac:dyDescent="0.25">
      <c r="A5" s="65"/>
      <c r="B5" s="65">
        <v>9</v>
      </c>
      <c r="C5" s="65">
        <v>0</v>
      </c>
      <c r="D5" s="68" t="s">
        <v>46</v>
      </c>
      <c r="E5" s="69">
        <v>51116</v>
      </c>
      <c r="F5" s="3" t="s">
        <v>0</v>
      </c>
      <c r="G5" s="10">
        <f>ROUND((A5/B5*C5),0)</f>
        <v>0</v>
      </c>
      <c r="H5" s="18">
        <f>ROUND((G5*G42),0)</f>
        <v>0</v>
      </c>
      <c r="I5" s="10">
        <f t="shared" ref="I5:I6" si="4">SUM(G5:H5)</f>
        <v>0</v>
      </c>
      <c r="J5" s="11"/>
      <c r="K5" s="10">
        <f>ROUND((G5*G48),0)</f>
        <v>0</v>
      </c>
      <c r="L5" s="10">
        <f>ROUND((K5*G42),0)</f>
        <v>0</v>
      </c>
      <c r="M5" s="10">
        <f t="shared" ref="M5:M6" si="5">SUM(K5:L5)</f>
        <v>0</v>
      </c>
      <c r="N5" s="11"/>
      <c r="O5" s="10">
        <f>ROUND((K5*G48),0)</f>
        <v>0</v>
      </c>
      <c r="P5" s="10">
        <f>ROUND((O5*G42),0)</f>
        <v>0</v>
      </c>
      <c r="Q5" s="10">
        <f t="shared" si="0"/>
        <v>0</v>
      </c>
      <c r="R5" s="11"/>
      <c r="S5" s="21">
        <f>ROUND((O5*G48),0)</f>
        <v>0</v>
      </c>
      <c r="T5" s="21">
        <f>ROUND((S5*G42),0)</f>
        <v>0</v>
      </c>
      <c r="U5" s="21">
        <f t="shared" si="1"/>
        <v>0</v>
      </c>
      <c r="V5" s="11"/>
      <c r="W5" s="21">
        <f>ROUND((S5*G48),0)</f>
        <v>0</v>
      </c>
      <c r="X5" s="21">
        <f>ROUND((W5*G42),0)</f>
        <v>0</v>
      </c>
      <c r="Y5" s="21">
        <f t="shared" si="2"/>
        <v>0</v>
      </c>
      <c r="Z5" s="11"/>
      <c r="AA5" s="10">
        <f t="shared" si="3"/>
        <v>0</v>
      </c>
      <c r="AB5" s="21" t="str">
        <f t="shared" ref="AB5:AB6" si="6">F5</f>
        <v>PI</v>
      </c>
      <c r="AC5" s="11"/>
      <c r="AD5" s="10"/>
      <c r="AE5" s="10"/>
      <c r="AF5" s="11"/>
    </row>
    <row r="6" spans="1:32" x14ac:dyDescent="0.25">
      <c r="A6" s="65"/>
      <c r="B6" s="65">
        <v>9</v>
      </c>
      <c r="C6" s="65">
        <v>0</v>
      </c>
      <c r="D6" s="68" t="s">
        <v>78</v>
      </c>
      <c r="E6" s="69">
        <v>51118</v>
      </c>
      <c r="F6" s="3" t="s">
        <v>0</v>
      </c>
      <c r="G6" s="10">
        <f t="shared" ref="G6" si="7">ROUND((A6/B6*C6),0)</f>
        <v>0</v>
      </c>
      <c r="H6" s="18">
        <f>ROUND((G6*G42),0)</f>
        <v>0</v>
      </c>
      <c r="I6" s="10">
        <f t="shared" si="4"/>
        <v>0</v>
      </c>
      <c r="J6" s="11"/>
      <c r="K6" s="10">
        <f>ROUND((G6*G48),0)</f>
        <v>0</v>
      </c>
      <c r="L6" s="10">
        <f>ROUND((K6*G42),0)</f>
        <v>0</v>
      </c>
      <c r="M6" s="10">
        <f t="shared" si="5"/>
        <v>0</v>
      </c>
      <c r="N6" s="11"/>
      <c r="O6" s="10">
        <f>ROUND((K6*G48),0)</f>
        <v>0</v>
      </c>
      <c r="P6" s="10">
        <f>ROUND((O6*G42),0)</f>
        <v>0</v>
      </c>
      <c r="Q6" s="10">
        <f t="shared" si="0"/>
        <v>0</v>
      </c>
      <c r="R6" s="11"/>
      <c r="S6" s="21">
        <f>ROUND((O6*G48),0)</f>
        <v>0</v>
      </c>
      <c r="T6" s="21">
        <f>ROUND((S6*G42),0)</f>
        <v>0</v>
      </c>
      <c r="U6" s="21">
        <f t="shared" si="1"/>
        <v>0</v>
      </c>
      <c r="V6" s="11"/>
      <c r="W6" s="21">
        <f>ROUND((S6*G48),0)</f>
        <v>0</v>
      </c>
      <c r="X6" s="21">
        <f>ROUND((W6*G42),0)</f>
        <v>0</v>
      </c>
      <c r="Y6" s="21">
        <f t="shared" si="2"/>
        <v>0</v>
      </c>
      <c r="Z6" s="11"/>
      <c r="AA6" s="10">
        <f t="shared" si="3"/>
        <v>0</v>
      </c>
      <c r="AB6" s="21" t="str">
        <f t="shared" si="6"/>
        <v>PI</v>
      </c>
      <c r="AC6" s="11"/>
      <c r="AD6" s="10"/>
      <c r="AE6" s="10"/>
      <c r="AF6" s="11"/>
    </row>
    <row r="7" spans="1:32" x14ac:dyDescent="0.25">
      <c r="A7" s="65"/>
      <c r="B7" s="65">
        <v>9</v>
      </c>
      <c r="C7" s="65">
        <v>0</v>
      </c>
      <c r="D7" s="68" t="s">
        <v>78</v>
      </c>
      <c r="E7" s="69">
        <v>51118</v>
      </c>
      <c r="F7" s="3" t="s">
        <v>0</v>
      </c>
      <c r="G7" s="10">
        <f>ROUND((A7/B7*C7),0)</f>
        <v>0</v>
      </c>
      <c r="H7" s="18">
        <f>ROUND((G7*G42),0)</f>
        <v>0</v>
      </c>
      <c r="I7" s="10">
        <f t="shared" ref="I7:I11" si="8">SUM(G7:H7)</f>
        <v>0</v>
      </c>
      <c r="J7" s="11"/>
      <c r="K7" s="10">
        <f>ROUND((G7*G48),0)</f>
        <v>0</v>
      </c>
      <c r="L7" s="10">
        <f>ROUND((K7*G42),0)</f>
        <v>0</v>
      </c>
      <c r="M7" s="10">
        <f t="shared" ref="M7:M11" si="9">SUM(K7:L7)</f>
        <v>0</v>
      </c>
      <c r="N7" s="11"/>
      <c r="O7" s="10">
        <f>ROUND((K7*G48),0)</f>
        <v>0</v>
      </c>
      <c r="P7" s="10">
        <f>ROUND((O7*G42),0)</f>
        <v>0</v>
      </c>
      <c r="Q7" s="10">
        <f t="shared" si="0"/>
        <v>0</v>
      </c>
      <c r="R7" s="11"/>
      <c r="S7" s="21">
        <f>ROUND((O7*G48),0)</f>
        <v>0</v>
      </c>
      <c r="T7" s="21">
        <f>ROUND((S7*G42),0)</f>
        <v>0</v>
      </c>
      <c r="U7" s="21">
        <f t="shared" si="1"/>
        <v>0</v>
      </c>
      <c r="V7" s="11"/>
      <c r="W7" s="21">
        <f>ROUND((S7*G48),0)</f>
        <v>0</v>
      </c>
      <c r="X7" s="21">
        <f>ROUND((W7*G42),0)</f>
        <v>0</v>
      </c>
      <c r="Y7" s="21">
        <f t="shared" si="2"/>
        <v>0</v>
      </c>
      <c r="Z7" s="11"/>
      <c r="AA7" s="10">
        <f t="shared" si="3"/>
        <v>0</v>
      </c>
      <c r="AB7" s="21" t="str">
        <f t="shared" ref="AB7:AB12" si="10">F7</f>
        <v>PI</v>
      </c>
      <c r="AC7" s="11"/>
      <c r="AD7" s="10"/>
      <c r="AE7" s="10"/>
      <c r="AF7" s="11"/>
    </row>
    <row r="8" spans="1:32" x14ac:dyDescent="0.25">
      <c r="A8" s="65"/>
      <c r="B8" s="65">
        <v>12</v>
      </c>
      <c r="C8" s="65">
        <v>0</v>
      </c>
      <c r="D8" s="68" t="s">
        <v>48</v>
      </c>
      <c r="E8" s="69">
        <v>51119</v>
      </c>
      <c r="F8" s="3" t="s">
        <v>74</v>
      </c>
      <c r="G8" s="10">
        <f>ROUND((A8/B8*C8),0)</f>
        <v>0</v>
      </c>
      <c r="H8" s="18">
        <f>ROUND((G8*G42),0)</f>
        <v>0</v>
      </c>
      <c r="I8" s="10">
        <f t="shared" si="8"/>
        <v>0</v>
      </c>
      <c r="J8" s="11"/>
      <c r="K8" s="10">
        <f>ROUND((G8*G48),0)</f>
        <v>0</v>
      </c>
      <c r="L8" s="10">
        <f>ROUND((K8*G42),0)</f>
        <v>0</v>
      </c>
      <c r="M8" s="10">
        <f t="shared" si="9"/>
        <v>0</v>
      </c>
      <c r="N8" s="11"/>
      <c r="O8" s="10">
        <f>ROUND((K8*G48),0)</f>
        <v>0</v>
      </c>
      <c r="P8" s="10">
        <f>ROUND((O8*G42),0)</f>
        <v>0</v>
      </c>
      <c r="Q8" s="10">
        <f t="shared" si="0"/>
        <v>0</v>
      </c>
      <c r="R8" s="11"/>
      <c r="S8" s="21">
        <f>ROUND((O8*G48),0)</f>
        <v>0</v>
      </c>
      <c r="T8" s="21">
        <f>ROUND((S8*G42),0)</f>
        <v>0</v>
      </c>
      <c r="U8" s="21">
        <f t="shared" si="1"/>
        <v>0</v>
      </c>
      <c r="V8" s="11"/>
      <c r="W8" s="21">
        <f>ROUND((S8*G48),0)</f>
        <v>0</v>
      </c>
      <c r="X8" s="21">
        <f>ROUND((W8*G42),0)</f>
        <v>0</v>
      </c>
      <c r="Y8" s="21">
        <f t="shared" si="2"/>
        <v>0</v>
      </c>
      <c r="Z8" s="11"/>
      <c r="AA8" s="10">
        <f t="shared" si="3"/>
        <v>0</v>
      </c>
      <c r="AB8" s="21" t="str">
        <f t="shared" si="10"/>
        <v>Full Time Technician</v>
      </c>
      <c r="AC8" s="11"/>
      <c r="AD8" s="10"/>
      <c r="AE8" s="10"/>
      <c r="AF8" s="11"/>
    </row>
    <row r="9" spans="1:32" x14ac:dyDescent="0.25">
      <c r="A9" s="65">
        <v>0</v>
      </c>
      <c r="B9" s="66">
        <v>12</v>
      </c>
      <c r="C9" s="65">
        <v>0</v>
      </c>
      <c r="D9" s="68" t="s">
        <v>47</v>
      </c>
      <c r="E9" s="69">
        <v>51410</v>
      </c>
      <c r="F9" s="3" t="s">
        <v>52</v>
      </c>
      <c r="G9" s="10">
        <f>ROUND((A9/B9*C9),0)</f>
        <v>0</v>
      </c>
      <c r="H9" s="18">
        <f>ROUND((G9*G45),0)</f>
        <v>0</v>
      </c>
      <c r="I9" s="10">
        <f t="shared" si="8"/>
        <v>0</v>
      </c>
      <c r="J9" s="11"/>
      <c r="K9" s="10">
        <f>ROUND((G9*G48),0)</f>
        <v>0</v>
      </c>
      <c r="L9" s="10">
        <f>ROUND((K9*G45),0)</f>
        <v>0</v>
      </c>
      <c r="M9" s="10">
        <f t="shared" si="9"/>
        <v>0</v>
      </c>
      <c r="N9" s="11"/>
      <c r="O9" s="10">
        <f>ROUND((K9*G48),0)</f>
        <v>0</v>
      </c>
      <c r="P9" s="10">
        <f>ROUND((O9*G45),0)</f>
        <v>0</v>
      </c>
      <c r="Q9" s="10">
        <f t="shared" si="0"/>
        <v>0</v>
      </c>
      <c r="R9" s="11"/>
      <c r="S9" s="21">
        <f>ROUND((O9*G48),0)</f>
        <v>0</v>
      </c>
      <c r="T9" s="21">
        <f>ROUND((S9*G45),0)</f>
        <v>0</v>
      </c>
      <c r="U9" s="21">
        <f t="shared" si="1"/>
        <v>0</v>
      </c>
      <c r="V9" s="11"/>
      <c r="W9" s="21">
        <f>ROUND((S9*G48),0)</f>
        <v>0</v>
      </c>
      <c r="X9" s="21">
        <f>ROUND((W9*G45),0)</f>
        <v>0</v>
      </c>
      <c r="Y9" s="21">
        <f t="shared" si="2"/>
        <v>0</v>
      </c>
      <c r="Z9" s="11"/>
      <c r="AA9" s="10">
        <f t="shared" si="3"/>
        <v>0</v>
      </c>
      <c r="AB9" s="21" t="str">
        <f t="shared" si="10"/>
        <v>Hourly Technician</v>
      </c>
      <c r="AC9" s="11"/>
      <c r="AD9" s="10"/>
      <c r="AE9" s="10"/>
      <c r="AF9" s="11"/>
    </row>
    <row r="10" spans="1:32" x14ac:dyDescent="0.25">
      <c r="A10" s="65">
        <v>0</v>
      </c>
      <c r="B10" s="65">
        <v>12</v>
      </c>
      <c r="C10" s="65">
        <v>0</v>
      </c>
      <c r="D10" s="68" t="s">
        <v>48</v>
      </c>
      <c r="E10" s="69">
        <v>51119</v>
      </c>
      <c r="F10" s="3" t="s">
        <v>81</v>
      </c>
      <c r="G10" s="10">
        <f>ROUND((A10/B10*C10),0)</f>
        <v>0</v>
      </c>
      <c r="H10" s="18">
        <f>ROUND((G10*G43),0)</f>
        <v>0</v>
      </c>
      <c r="I10" s="10">
        <f t="shared" si="8"/>
        <v>0</v>
      </c>
      <c r="J10" s="11"/>
      <c r="K10" s="10">
        <f>ROUND((G10*G50),0)</f>
        <v>0</v>
      </c>
      <c r="L10" s="10">
        <f>ROUND((K10*G43),0)</f>
        <v>0</v>
      </c>
      <c r="M10" s="10">
        <f t="shared" si="9"/>
        <v>0</v>
      </c>
      <c r="N10" s="11"/>
      <c r="O10" s="10">
        <f>ROUND((K10*G50),0)</f>
        <v>0</v>
      </c>
      <c r="P10" s="10">
        <f>ROUND((O10*G43),0)</f>
        <v>0</v>
      </c>
      <c r="Q10" s="10">
        <f t="shared" si="0"/>
        <v>0</v>
      </c>
      <c r="R10" s="11"/>
      <c r="S10" s="21">
        <f>ROUND((O10*G50),0)</f>
        <v>0</v>
      </c>
      <c r="T10" s="21">
        <f>ROUND((S10*G43),0)</f>
        <v>0</v>
      </c>
      <c r="U10" s="21">
        <f t="shared" si="1"/>
        <v>0</v>
      </c>
      <c r="V10" s="11"/>
      <c r="W10" s="21">
        <f>ROUND((S10*G50),0)</f>
        <v>0</v>
      </c>
      <c r="X10" s="21">
        <f>ROUND((W10*G43),0)</f>
        <v>0</v>
      </c>
      <c r="Y10" s="21">
        <f t="shared" si="2"/>
        <v>0</v>
      </c>
      <c r="Z10" s="11"/>
      <c r="AA10" s="10">
        <f t="shared" si="3"/>
        <v>0</v>
      </c>
      <c r="AB10" s="21" t="str">
        <f t="shared" si="10"/>
        <v>Postdoc*</v>
      </c>
      <c r="AC10" s="11"/>
      <c r="AD10" s="10"/>
      <c r="AE10" s="10"/>
      <c r="AF10" s="11"/>
    </row>
    <row r="11" spans="1:32" x14ac:dyDescent="0.25">
      <c r="A11" s="72" t="s">
        <v>72</v>
      </c>
      <c r="B11" s="73"/>
      <c r="C11" s="67">
        <v>0</v>
      </c>
      <c r="D11" s="68" t="s">
        <v>75</v>
      </c>
      <c r="E11" s="69">
        <v>51112</v>
      </c>
      <c r="F11" s="3" t="s">
        <v>75</v>
      </c>
      <c r="G11" s="10">
        <f>ROUND((C12*C11),0)</f>
        <v>0</v>
      </c>
      <c r="H11" s="18">
        <f>ROUND((G11*G44),0)</f>
        <v>0</v>
      </c>
      <c r="I11" s="10">
        <f t="shared" si="8"/>
        <v>0</v>
      </c>
      <c r="J11" s="11"/>
      <c r="K11" s="10">
        <f>ROUND((G11*G48),0)</f>
        <v>0</v>
      </c>
      <c r="L11" s="10">
        <f>ROUND((K11*G44),0)</f>
        <v>0</v>
      </c>
      <c r="M11" s="10">
        <f t="shared" si="9"/>
        <v>0</v>
      </c>
      <c r="N11" s="11"/>
      <c r="O11" s="10">
        <f>ROUND((K11*G48),0)</f>
        <v>0</v>
      </c>
      <c r="P11" s="10">
        <f>ROUND((O11*G44),0)</f>
        <v>0</v>
      </c>
      <c r="Q11" s="10">
        <f t="shared" si="0"/>
        <v>0</v>
      </c>
      <c r="R11" s="11"/>
      <c r="S11" s="21">
        <f>ROUND((O11*G48),0)</f>
        <v>0</v>
      </c>
      <c r="T11" s="21">
        <f>ROUND((S11*G44),0)</f>
        <v>0</v>
      </c>
      <c r="U11" s="21">
        <f t="shared" si="1"/>
        <v>0</v>
      </c>
      <c r="V11" s="11"/>
      <c r="W11" s="21">
        <f>ROUND((S11*G48),0)</f>
        <v>0</v>
      </c>
      <c r="X11" s="21">
        <f>ROUND((W11*G44),0)</f>
        <v>0</v>
      </c>
      <c r="Y11" s="21">
        <f t="shared" si="2"/>
        <v>0</v>
      </c>
      <c r="Z11" s="11"/>
      <c r="AA11" s="10">
        <f t="shared" si="3"/>
        <v>0</v>
      </c>
      <c r="AB11" s="21" t="str">
        <f t="shared" si="10"/>
        <v>Grad Student</v>
      </c>
      <c r="AC11" s="11"/>
      <c r="AD11" s="10"/>
      <c r="AE11" s="10"/>
      <c r="AF11" s="11"/>
    </row>
    <row r="12" spans="1:32" x14ac:dyDescent="0.25">
      <c r="A12" s="72" t="s">
        <v>73</v>
      </c>
      <c r="B12" s="73"/>
      <c r="C12" s="67">
        <v>0</v>
      </c>
      <c r="D12" s="68" t="s">
        <v>76</v>
      </c>
      <c r="E12" s="69">
        <v>51450</v>
      </c>
      <c r="F12" s="3" t="s">
        <v>77</v>
      </c>
      <c r="G12" s="10">
        <v>0</v>
      </c>
      <c r="H12" s="18">
        <f>ROUND((G12*G45),0)</f>
        <v>0</v>
      </c>
      <c r="I12" s="10">
        <f>SUM(G12,H12)</f>
        <v>0</v>
      </c>
      <c r="J12" s="11"/>
      <c r="K12" s="10">
        <f>ROUND((G12*G48),0)</f>
        <v>0</v>
      </c>
      <c r="L12" s="10">
        <f>ROUND((K12*G45),0)</f>
        <v>0</v>
      </c>
      <c r="M12" s="10">
        <f>SUM(K12,L12)</f>
        <v>0</v>
      </c>
      <c r="N12" s="11"/>
      <c r="O12" s="10">
        <f>ROUND((K12*G48),0)</f>
        <v>0</v>
      </c>
      <c r="P12" s="10">
        <f>ROUND((O12*G45),0)</f>
        <v>0</v>
      </c>
      <c r="Q12" s="10">
        <f>SUM(O12,P12)</f>
        <v>0</v>
      </c>
      <c r="R12" s="11"/>
      <c r="S12" s="21">
        <f>ROUND((O12*G48),0)</f>
        <v>0</v>
      </c>
      <c r="T12" s="21">
        <f>ROUND((S12*G45),0)</f>
        <v>0</v>
      </c>
      <c r="U12" s="21">
        <f t="shared" si="1"/>
        <v>0</v>
      </c>
      <c r="V12" s="11"/>
      <c r="W12" s="21">
        <f>ROUND((S12*G48),0)</f>
        <v>0</v>
      </c>
      <c r="X12" s="21">
        <f>ROUND((W12*G45),0)</f>
        <v>0</v>
      </c>
      <c r="Y12" s="21">
        <f t="shared" si="2"/>
        <v>0</v>
      </c>
      <c r="Z12" s="11"/>
      <c r="AA12" s="10">
        <f t="shared" si="3"/>
        <v>0</v>
      </c>
      <c r="AB12" s="21" t="str">
        <f t="shared" si="10"/>
        <v>Undergrad - hourly</v>
      </c>
      <c r="AC12" s="11"/>
      <c r="AD12" s="10"/>
      <c r="AE12" s="10"/>
      <c r="AF12" s="11"/>
    </row>
    <row r="13" spans="1:32" x14ac:dyDescent="0.25">
      <c r="A13" s="42"/>
      <c r="B13" s="42"/>
      <c r="C13" s="42"/>
      <c r="D13" s="43"/>
      <c r="E13" s="70">
        <v>51800</v>
      </c>
      <c r="F13" s="27" t="s">
        <v>2</v>
      </c>
      <c r="G13" s="28"/>
      <c r="H13" s="29">
        <f>SUM(H4:H12)</f>
        <v>0</v>
      </c>
      <c r="I13" s="28"/>
      <c r="J13" s="30"/>
      <c r="K13" s="28"/>
      <c r="L13" s="28">
        <f>SUM(L4:L12)</f>
        <v>0</v>
      </c>
      <c r="M13" s="28"/>
      <c r="N13" s="30"/>
      <c r="O13" s="28"/>
      <c r="P13" s="28">
        <f>SUM(P4:P12)</f>
        <v>0</v>
      </c>
      <c r="Q13" s="28"/>
      <c r="R13" s="30"/>
      <c r="S13" s="31"/>
      <c r="T13" s="31">
        <f>SUM(T4:T12)</f>
        <v>0</v>
      </c>
      <c r="U13" s="31"/>
      <c r="V13" s="30"/>
      <c r="W13" s="31"/>
      <c r="X13" s="31">
        <f>SUM(X4:X12)</f>
        <v>0</v>
      </c>
      <c r="Y13" s="31"/>
      <c r="Z13" s="30"/>
      <c r="AA13" s="28">
        <f>SUM(H13,L13,P13,T13,X13)</f>
        <v>0</v>
      </c>
      <c r="AB13" s="27" t="s">
        <v>2</v>
      </c>
      <c r="AC13" s="11"/>
      <c r="AD13" s="10"/>
      <c r="AE13" s="10"/>
      <c r="AF13" s="11"/>
    </row>
    <row r="14" spans="1:32" x14ac:dyDescent="0.25">
      <c r="A14" s="74" t="s">
        <v>82</v>
      </c>
      <c r="B14" s="8"/>
      <c r="C14" s="8"/>
      <c r="D14" s="44"/>
      <c r="E14" s="70">
        <v>51000</v>
      </c>
      <c r="F14" s="27" t="s">
        <v>9</v>
      </c>
      <c r="G14" s="28">
        <f>SUM(G4:G13)</f>
        <v>0</v>
      </c>
      <c r="H14" s="29"/>
      <c r="I14" s="28"/>
      <c r="J14" s="30"/>
      <c r="K14" s="28">
        <f>SUM(K4:K13)</f>
        <v>0</v>
      </c>
      <c r="L14" s="28"/>
      <c r="M14" s="28"/>
      <c r="N14" s="30"/>
      <c r="O14" s="28">
        <f>SUM(O4:O13)</f>
        <v>0</v>
      </c>
      <c r="P14" s="28"/>
      <c r="Q14" s="28"/>
      <c r="R14" s="30"/>
      <c r="S14" s="31">
        <f>SUM(S4:S12)</f>
        <v>0</v>
      </c>
      <c r="T14" s="31"/>
      <c r="U14" s="31"/>
      <c r="V14" s="30"/>
      <c r="W14" s="31">
        <f>SUM(W4:W12)</f>
        <v>0</v>
      </c>
      <c r="X14" s="31"/>
      <c r="Y14" s="31"/>
      <c r="Z14" s="30"/>
      <c r="AA14" s="28">
        <f>SUM(G14,K14,O14,S14,W14)</f>
        <v>0</v>
      </c>
      <c r="AB14" s="31" t="s">
        <v>1</v>
      </c>
      <c r="AC14" s="11"/>
      <c r="AD14" s="10"/>
      <c r="AE14" s="10"/>
      <c r="AF14" s="11"/>
    </row>
    <row r="15" spans="1:32" x14ac:dyDescent="0.25">
      <c r="A15" s="8"/>
      <c r="B15" s="8"/>
      <c r="C15" s="41"/>
      <c r="D15" s="44"/>
      <c r="E15" s="69"/>
      <c r="F15" s="3" t="s">
        <v>10</v>
      </c>
      <c r="G15" s="10"/>
      <c r="H15" s="18"/>
      <c r="I15" s="10">
        <f>SUM(I4:I14)</f>
        <v>0</v>
      </c>
      <c r="J15" s="11"/>
      <c r="K15" s="10"/>
      <c r="L15" s="10"/>
      <c r="M15" s="10">
        <f>SUM(M4:M14)</f>
        <v>0</v>
      </c>
      <c r="N15" s="11"/>
      <c r="O15" s="10"/>
      <c r="P15" s="10"/>
      <c r="Q15" s="10">
        <f>SUM(Q4:Q14)</f>
        <v>0</v>
      </c>
      <c r="R15" s="11"/>
      <c r="S15" s="21"/>
      <c r="T15" s="21"/>
      <c r="U15" s="21">
        <f>SUM(U4:U12)</f>
        <v>0</v>
      </c>
      <c r="V15" s="11"/>
      <c r="W15" s="21"/>
      <c r="X15" s="21"/>
      <c r="Y15" s="21">
        <f>SUM(Y4:Y12)</f>
        <v>0</v>
      </c>
      <c r="Z15" s="11"/>
      <c r="AA15" s="10">
        <f>SUM(I15,M15,Q15,U15,Y15)</f>
        <v>0</v>
      </c>
      <c r="AB15" s="21" t="s">
        <v>25</v>
      </c>
      <c r="AC15" s="11"/>
      <c r="AD15" s="10"/>
      <c r="AE15" s="10"/>
      <c r="AF15" s="11"/>
    </row>
    <row r="16" spans="1:32" x14ac:dyDescent="0.25">
      <c r="A16" s="8"/>
      <c r="B16" s="8"/>
      <c r="C16" s="41"/>
      <c r="D16" s="44"/>
      <c r="E16" s="70">
        <v>51990</v>
      </c>
      <c r="F16" s="27" t="s">
        <v>65</v>
      </c>
      <c r="G16" s="28"/>
      <c r="H16" s="29"/>
      <c r="I16" s="28">
        <v>0</v>
      </c>
      <c r="J16" s="30"/>
      <c r="K16" s="28"/>
      <c r="L16" s="28"/>
      <c r="M16" s="28">
        <v>0</v>
      </c>
      <c r="N16" s="30"/>
      <c r="O16" s="28"/>
      <c r="P16" s="28"/>
      <c r="Q16" s="28">
        <v>0</v>
      </c>
      <c r="R16" s="30"/>
      <c r="S16" s="28"/>
      <c r="T16" s="28"/>
      <c r="U16" s="28">
        <v>0</v>
      </c>
      <c r="V16" s="30"/>
      <c r="W16" s="28"/>
      <c r="X16" s="28"/>
      <c r="Y16" s="28">
        <v>0</v>
      </c>
      <c r="Z16" s="30"/>
      <c r="AA16" s="28">
        <f>SUM(I16,M16,Q16,U16,Y16)</f>
        <v>0</v>
      </c>
      <c r="AB16" s="27" t="s">
        <v>65</v>
      </c>
      <c r="AC16" s="11"/>
      <c r="AD16" s="10"/>
      <c r="AE16" s="10"/>
      <c r="AF16" s="11"/>
    </row>
    <row r="17" spans="1:32" x14ac:dyDescent="0.25">
      <c r="A17" s="8"/>
      <c r="B17" s="8"/>
      <c r="C17" s="8"/>
      <c r="D17" s="44"/>
      <c r="E17" s="70">
        <v>52000</v>
      </c>
      <c r="F17" s="27" t="s">
        <v>14</v>
      </c>
      <c r="G17" s="28"/>
      <c r="H17" s="29"/>
      <c r="I17" s="28">
        <v>0</v>
      </c>
      <c r="J17" s="30"/>
      <c r="K17" s="28"/>
      <c r="L17" s="28"/>
      <c r="M17" s="28">
        <v>0</v>
      </c>
      <c r="N17" s="30"/>
      <c r="O17" s="28"/>
      <c r="P17" s="28"/>
      <c r="Q17" s="28">
        <v>0</v>
      </c>
      <c r="R17" s="30"/>
      <c r="S17" s="31"/>
      <c r="T17" s="31"/>
      <c r="U17" s="31">
        <v>0</v>
      </c>
      <c r="V17" s="30"/>
      <c r="W17" s="31"/>
      <c r="X17" s="31"/>
      <c r="Y17" s="31">
        <v>0</v>
      </c>
      <c r="Z17" s="30"/>
      <c r="AA17" s="28">
        <f>SUM(I17,M17,Q17,U17,Y17)</f>
        <v>0</v>
      </c>
      <c r="AB17" s="31" t="s">
        <v>27</v>
      </c>
      <c r="AC17" s="11"/>
      <c r="AD17" s="10"/>
      <c r="AE17" s="10"/>
      <c r="AF17" s="11"/>
    </row>
    <row r="18" spans="1:32" x14ac:dyDescent="0.25">
      <c r="A18" s="8"/>
      <c r="B18" s="8"/>
      <c r="C18" s="8"/>
      <c r="D18" s="44"/>
      <c r="E18" s="69"/>
      <c r="F18" s="3" t="s">
        <v>11</v>
      </c>
      <c r="G18" s="10"/>
      <c r="H18" s="18"/>
      <c r="I18" s="10">
        <f>SUM(H19:H20)</f>
        <v>0</v>
      </c>
      <c r="J18" s="11"/>
      <c r="K18" s="10"/>
      <c r="L18" s="10"/>
      <c r="M18" s="10">
        <f>SUM(L19:L20)</f>
        <v>0</v>
      </c>
      <c r="N18" s="11"/>
      <c r="O18" s="10"/>
      <c r="P18" s="10"/>
      <c r="Q18" s="10">
        <f>SUM(P19:P20)</f>
        <v>0</v>
      </c>
      <c r="R18" s="11"/>
      <c r="S18" s="21"/>
      <c r="T18" s="21"/>
      <c r="U18" s="21">
        <f>SUM(T19:T20)</f>
        <v>0</v>
      </c>
      <c r="V18" s="11"/>
      <c r="W18" s="21"/>
      <c r="X18" s="21"/>
      <c r="Y18" s="21">
        <f>SUM(X19:X20)</f>
        <v>0</v>
      </c>
      <c r="Z18" s="11"/>
      <c r="AA18" s="10">
        <f>SUM(I18,M18,Q18,U18,Y18)</f>
        <v>0</v>
      </c>
      <c r="AB18" s="21" t="s">
        <v>11</v>
      </c>
      <c r="AC18" s="11"/>
      <c r="AD18" s="10"/>
      <c r="AE18" s="10"/>
      <c r="AF18" s="11"/>
    </row>
    <row r="19" spans="1:32" x14ac:dyDescent="0.25">
      <c r="A19" s="8"/>
      <c r="B19" s="8"/>
      <c r="C19" s="8"/>
      <c r="D19" s="44"/>
      <c r="E19" s="70">
        <v>53100</v>
      </c>
      <c r="F19" s="27"/>
      <c r="G19" s="28" t="s">
        <v>42</v>
      </c>
      <c r="H19" s="29">
        <v>0</v>
      </c>
      <c r="I19" s="28"/>
      <c r="J19" s="30"/>
      <c r="K19" s="28" t="s">
        <v>42</v>
      </c>
      <c r="L19" s="28">
        <v>0</v>
      </c>
      <c r="M19" s="28"/>
      <c r="N19" s="30"/>
      <c r="O19" s="28" t="s">
        <v>42</v>
      </c>
      <c r="P19" s="28">
        <v>0</v>
      </c>
      <c r="Q19" s="28"/>
      <c r="R19" s="30"/>
      <c r="S19" s="31" t="s">
        <v>42</v>
      </c>
      <c r="T19" s="31">
        <v>0</v>
      </c>
      <c r="U19" s="31"/>
      <c r="V19" s="30"/>
      <c r="W19" s="31" t="s">
        <v>42</v>
      </c>
      <c r="X19" s="31">
        <v>0</v>
      </c>
      <c r="Y19" s="31"/>
      <c r="Z19" s="30"/>
      <c r="AA19" s="28">
        <f>SUM(H19,L19,P19,T19,X19)</f>
        <v>0</v>
      </c>
      <c r="AB19" s="31" t="s">
        <v>42</v>
      </c>
      <c r="AC19" s="11"/>
      <c r="AD19" s="10"/>
      <c r="AE19" s="10"/>
      <c r="AF19" s="11"/>
    </row>
    <row r="20" spans="1:32" x14ac:dyDescent="0.25">
      <c r="A20" s="8"/>
      <c r="B20" s="8"/>
      <c r="C20" s="8"/>
      <c r="D20" s="44"/>
      <c r="E20" s="70">
        <v>53130</v>
      </c>
      <c r="F20" s="27"/>
      <c r="G20" s="28" t="s">
        <v>43</v>
      </c>
      <c r="H20" s="29">
        <v>0</v>
      </c>
      <c r="I20" s="28"/>
      <c r="J20" s="30"/>
      <c r="K20" s="28" t="s">
        <v>43</v>
      </c>
      <c r="L20" s="27">
        <v>0</v>
      </c>
      <c r="M20" s="28"/>
      <c r="N20" s="30"/>
      <c r="O20" s="28" t="s">
        <v>43</v>
      </c>
      <c r="P20" s="28">
        <v>0</v>
      </c>
      <c r="Q20" s="28"/>
      <c r="R20" s="30"/>
      <c r="S20" s="31" t="s">
        <v>43</v>
      </c>
      <c r="T20" s="31">
        <v>0</v>
      </c>
      <c r="U20" s="31"/>
      <c r="V20" s="30"/>
      <c r="W20" s="31" t="s">
        <v>43</v>
      </c>
      <c r="X20" s="31">
        <v>0</v>
      </c>
      <c r="Y20" s="31"/>
      <c r="Z20" s="30"/>
      <c r="AA20" s="28">
        <f>SUM(H20,L20,P20,T20,X20)</f>
        <v>0</v>
      </c>
      <c r="AB20" s="31" t="s">
        <v>43</v>
      </c>
      <c r="AC20" s="11"/>
      <c r="AD20" s="10"/>
      <c r="AE20" s="10"/>
      <c r="AF20" s="11"/>
    </row>
    <row r="21" spans="1:32" x14ac:dyDescent="0.25">
      <c r="A21" s="8"/>
      <c r="B21" s="8"/>
      <c r="C21" s="8"/>
      <c r="D21" s="44"/>
      <c r="E21" s="70">
        <v>53000</v>
      </c>
      <c r="F21" s="27" t="s">
        <v>83</v>
      </c>
      <c r="G21" s="28"/>
      <c r="H21" s="29"/>
      <c r="I21" s="28">
        <f>SUM(H22:H24)</f>
        <v>0</v>
      </c>
      <c r="J21" s="30"/>
      <c r="K21" s="28"/>
      <c r="L21" s="28"/>
      <c r="M21" s="28">
        <f>SUM(L22:L24)</f>
        <v>0</v>
      </c>
      <c r="N21" s="30"/>
      <c r="O21" s="28"/>
      <c r="P21" s="28"/>
      <c r="Q21" s="28">
        <f>SUM(P22:P24)</f>
        <v>0</v>
      </c>
      <c r="R21" s="30"/>
      <c r="S21" s="28"/>
      <c r="T21" s="28"/>
      <c r="U21" s="28">
        <f>SUM(T22:T24)</f>
        <v>0</v>
      </c>
      <c r="V21" s="30"/>
      <c r="W21" s="28"/>
      <c r="X21" s="28"/>
      <c r="Y21" s="28">
        <f>SUM(X22:X24)</f>
        <v>0</v>
      </c>
      <c r="Z21" s="30"/>
      <c r="AA21" s="28">
        <f>SUM(I21,M21,Q21,U21,Y21)</f>
        <v>0</v>
      </c>
      <c r="AB21" s="27" t="s">
        <v>56</v>
      </c>
      <c r="AC21" s="11"/>
      <c r="AD21" s="10"/>
      <c r="AE21" s="10"/>
      <c r="AF21" s="11"/>
    </row>
    <row r="22" spans="1:32" s="35" customFormat="1" x14ac:dyDescent="0.25">
      <c r="A22" s="8"/>
      <c r="B22" s="8"/>
      <c r="C22" s="8"/>
      <c r="D22" s="44"/>
      <c r="E22" s="69"/>
      <c r="F22" s="32"/>
      <c r="G22" s="32" t="s">
        <v>57</v>
      </c>
      <c r="H22" s="33">
        <v>0</v>
      </c>
      <c r="I22" s="34"/>
      <c r="J22" s="11"/>
      <c r="K22" s="34"/>
      <c r="L22" s="33">
        <v>0</v>
      </c>
      <c r="M22" s="34"/>
      <c r="N22" s="11"/>
      <c r="O22" s="34"/>
      <c r="P22" s="33">
        <v>0</v>
      </c>
      <c r="Q22" s="34"/>
      <c r="R22" s="11"/>
      <c r="S22" s="34"/>
      <c r="T22" s="34">
        <v>0</v>
      </c>
      <c r="U22" s="34"/>
      <c r="V22" s="11"/>
      <c r="W22" s="34"/>
      <c r="X22" s="34">
        <v>0</v>
      </c>
      <c r="Y22" s="34"/>
      <c r="Z22" s="11"/>
      <c r="AA22" s="34">
        <f>SUM(H22,L22,P22,T22,X22)</f>
        <v>0</v>
      </c>
      <c r="AB22" s="32" t="s">
        <v>57</v>
      </c>
      <c r="AC22" s="34"/>
      <c r="AD22" s="34"/>
      <c r="AE22" s="34"/>
      <c r="AF22" s="34"/>
    </row>
    <row r="23" spans="1:32" s="35" customFormat="1" x14ac:dyDescent="0.25">
      <c r="A23" s="8"/>
      <c r="B23" s="8"/>
      <c r="C23" s="8"/>
      <c r="D23" s="44"/>
      <c r="E23" s="69"/>
      <c r="F23" s="32"/>
      <c r="G23" s="32" t="s">
        <v>58</v>
      </c>
      <c r="H23" s="33">
        <v>0</v>
      </c>
      <c r="I23" s="34"/>
      <c r="J23" s="11"/>
      <c r="K23" s="34"/>
      <c r="L23" s="33">
        <v>0</v>
      </c>
      <c r="M23" s="34"/>
      <c r="N23" s="11"/>
      <c r="O23" s="34"/>
      <c r="P23" s="33">
        <v>0</v>
      </c>
      <c r="Q23" s="34"/>
      <c r="R23" s="11"/>
      <c r="S23" s="34"/>
      <c r="T23" s="34">
        <v>0</v>
      </c>
      <c r="U23" s="34"/>
      <c r="V23" s="11"/>
      <c r="W23" s="34"/>
      <c r="X23" s="34">
        <v>0</v>
      </c>
      <c r="Y23" s="34"/>
      <c r="Z23" s="11"/>
      <c r="AA23" s="34">
        <f>SUM(H23,L23,P23,T23,X23)</f>
        <v>0</v>
      </c>
      <c r="AB23" s="32" t="s">
        <v>58</v>
      </c>
      <c r="AC23" s="34"/>
      <c r="AD23" s="34"/>
      <c r="AE23" s="34"/>
      <c r="AF23" s="34"/>
    </row>
    <row r="24" spans="1:32" s="35" customFormat="1" x14ac:dyDescent="0.25">
      <c r="A24" s="8"/>
      <c r="B24" s="8"/>
      <c r="C24" s="8"/>
      <c r="D24" s="44"/>
      <c r="E24" s="69"/>
      <c r="F24" s="32"/>
      <c r="G24" s="32" t="s">
        <v>16</v>
      </c>
      <c r="H24" s="33">
        <v>0</v>
      </c>
      <c r="I24" s="34"/>
      <c r="J24" s="11"/>
      <c r="K24" s="34"/>
      <c r="L24" s="33">
        <v>0</v>
      </c>
      <c r="M24" s="34"/>
      <c r="N24" s="11"/>
      <c r="O24" s="34"/>
      <c r="P24" s="33">
        <v>0</v>
      </c>
      <c r="Q24" s="34"/>
      <c r="R24" s="11"/>
      <c r="S24" s="34"/>
      <c r="T24" s="34">
        <v>0</v>
      </c>
      <c r="U24" s="34"/>
      <c r="V24" s="11"/>
      <c r="W24" s="34"/>
      <c r="X24" s="34">
        <v>0</v>
      </c>
      <c r="Y24" s="34"/>
      <c r="Z24" s="11"/>
      <c r="AA24" s="34">
        <f>SUM(H24,L24,P24,T24,X24)</f>
        <v>0</v>
      </c>
      <c r="AB24" s="32" t="s">
        <v>16</v>
      </c>
      <c r="AC24" s="34"/>
      <c r="AD24" s="34"/>
      <c r="AE24" s="34"/>
      <c r="AF24" s="34"/>
    </row>
    <row r="25" spans="1:32" x14ac:dyDescent="0.25">
      <c r="A25" s="8"/>
      <c r="B25" s="8"/>
      <c r="C25" s="8"/>
      <c r="D25" s="44"/>
      <c r="E25" s="70">
        <v>54000</v>
      </c>
      <c r="F25" s="27" t="s">
        <v>66</v>
      </c>
      <c r="G25" s="28"/>
      <c r="H25" s="29"/>
      <c r="I25" s="28">
        <v>0</v>
      </c>
      <c r="J25" s="30"/>
      <c r="K25" s="28"/>
      <c r="L25" s="28"/>
      <c r="M25" s="28">
        <v>0</v>
      </c>
      <c r="N25" s="30"/>
      <c r="O25" s="28"/>
      <c r="P25" s="28"/>
      <c r="Q25" s="28">
        <v>0</v>
      </c>
      <c r="R25" s="30"/>
      <c r="S25" s="31"/>
      <c r="T25" s="31"/>
      <c r="U25" s="31">
        <v>0</v>
      </c>
      <c r="V25" s="30"/>
      <c r="W25" s="31"/>
      <c r="X25" s="31"/>
      <c r="Y25" s="31">
        <v>0</v>
      </c>
      <c r="Z25" s="30"/>
      <c r="AA25" s="28">
        <f>SUM(I25,M25,Q25,U25,Y25)</f>
        <v>0</v>
      </c>
      <c r="AB25" s="27" t="s">
        <v>66</v>
      </c>
      <c r="AC25" s="11"/>
      <c r="AD25" s="10"/>
      <c r="AE25" s="10"/>
      <c r="AF25" s="11"/>
    </row>
    <row r="26" spans="1:32" x14ac:dyDescent="0.25">
      <c r="A26" s="8"/>
      <c r="B26" s="8"/>
      <c r="C26" s="8"/>
      <c r="D26" s="44"/>
      <c r="E26" s="70">
        <v>55000</v>
      </c>
      <c r="F26" s="27" t="s">
        <v>13</v>
      </c>
      <c r="G26" s="28"/>
      <c r="H26" s="29"/>
      <c r="I26" s="28">
        <v>0</v>
      </c>
      <c r="J26" s="30"/>
      <c r="K26" s="28"/>
      <c r="L26" s="28"/>
      <c r="M26" s="28">
        <v>0</v>
      </c>
      <c r="N26" s="30"/>
      <c r="O26" s="28"/>
      <c r="P26" s="28"/>
      <c r="Q26" s="28">
        <v>0</v>
      </c>
      <c r="R26" s="30"/>
      <c r="S26" s="28"/>
      <c r="T26" s="28"/>
      <c r="U26" s="28">
        <v>0</v>
      </c>
      <c r="V26" s="30"/>
      <c r="W26" s="28"/>
      <c r="X26" s="28"/>
      <c r="Y26" s="28">
        <v>0</v>
      </c>
      <c r="Z26" s="30"/>
      <c r="AA26" s="28">
        <f>SUM(I26,M26,Q26,U26,Y26)</f>
        <v>0</v>
      </c>
      <c r="AB26" s="27" t="s">
        <v>13</v>
      </c>
      <c r="AC26" s="11"/>
      <c r="AD26" s="10"/>
      <c r="AE26" s="10"/>
      <c r="AF26" s="11"/>
    </row>
    <row r="27" spans="1:32" x14ac:dyDescent="0.25">
      <c r="A27" s="8"/>
      <c r="B27" s="8"/>
      <c r="C27" s="8"/>
      <c r="D27" s="44"/>
      <c r="E27" s="70">
        <v>56000</v>
      </c>
      <c r="F27" s="27" t="s">
        <v>30</v>
      </c>
      <c r="G27" s="28"/>
      <c r="H27" s="29"/>
      <c r="I27" s="28">
        <f>C11*O52</f>
        <v>0</v>
      </c>
      <c r="J27" s="30"/>
      <c r="K27" s="28"/>
      <c r="L27" s="28"/>
      <c r="M27" s="28">
        <f>C11*P52</f>
        <v>0</v>
      </c>
      <c r="N27" s="30"/>
      <c r="O27" s="28"/>
      <c r="P27" s="28"/>
      <c r="Q27" s="28">
        <f>C11*Q52</f>
        <v>0</v>
      </c>
      <c r="R27" s="30"/>
      <c r="S27" s="31"/>
      <c r="T27" s="31"/>
      <c r="U27" s="31">
        <f>C11*S52</f>
        <v>0</v>
      </c>
      <c r="V27" s="30"/>
      <c r="W27" s="31"/>
      <c r="X27" s="31"/>
      <c r="Y27" s="31">
        <f>C11*T52</f>
        <v>0</v>
      </c>
      <c r="Z27" s="30"/>
      <c r="AA27" s="28">
        <f>SUM(I27,M27,Q27,U27,Y27)</f>
        <v>0</v>
      </c>
      <c r="AB27" s="31" t="s">
        <v>30</v>
      </c>
      <c r="AC27" s="11"/>
      <c r="AD27" s="10"/>
      <c r="AE27" s="10"/>
      <c r="AF27" s="11"/>
    </row>
    <row r="28" spans="1:32" x14ac:dyDescent="0.25">
      <c r="A28" s="8"/>
      <c r="B28" s="8"/>
      <c r="C28" s="8"/>
      <c r="D28" s="44"/>
      <c r="E28" s="69"/>
      <c r="F28" s="3" t="s">
        <v>12</v>
      </c>
      <c r="G28" s="10"/>
      <c r="H28" s="18"/>
      <c r="I28" s="10">
        <f>SUM(H29:H32)</f>
        <v>0</v>
      </c>
      <c r="J28" s="11"/>
      <c r="K28" s="10"/>
      <c r="L28" s="10"/>
      <c r="M28" s="10">
        <f>SUM(L29:L32)</f>
        <v>0</v>
      </c>
      <c r="N28" s="11"/>
      <c r="O28" s="10"/>
      <c r="P28" s="10"/>
      <c r="Q28" s="10">
        <f>SUM(P29:P32)</f>
        <v>0</v>
      </c>
      <c r="R28" s="11"/>
      <c r="S28" s="21"/>
      <c r="T28" s="21"/>
      <c r="U28" s="21">
        <f>SUM(T29:T32)</f>
        <v>0</v>
      </c>
      <c r="V28" s="11"/>
      <c r="W28" s="21"/>
      <c r="X28" s="21"/>
      <c r="Y28" s="21">
        <f>SUM(X29:X32)</f>
        <v>0</v>
      </c>
      <c r="Z28" s="11"/>
      <c r="AA28" s="10">
        <f>SUM(I28,M28,Q28,U28,Y28)</f>
        <v>0</v>
      </c>
      <c r="AB28" s="21" t="s">
        <v>26</v>
      </c>
      <c r="AC28" s="11"/>
      <c r="AD28" s="10"/>
      <c r="AE28" s="10"/>
      <c r="AF28" s="11"/>
    </row>
    <row r="29" spans="1:32" x14ac:dyDescent="0.25">
      <c r="A29" s="8"/>
      <c r="B29" s="8"/>
      <c r="C29" s="8"/>
      <c r="D29" s="44"/>
      <c r="E29" s="69"/>
      <c r="F29" s="3"/>
      <c r="G29" s="10" t="s">
        <v>44</v>
      </c>
      <c r="H29" s="18">
        <v>0</v>
      </c>
      <c r="I29" s="10"/>
      <c r="J29" s="11"/>
      <c r="K29" s="10" t="s">
        <v>44</v>
      </c>
      <c r="L29" s="10">
        <v>0</v>
      </c>
      <c r="M29" s="10"/>
      <c r="N29" s="11"/>
      <c r="O29" s="10" t="s">
        <v>44</v>
      </c>
      <c r="P29" s="10">
        <v>0</v>
      </c>
      <c r="Q29" s="10"/>
      <c r="R29" s="11"/>
      <c r="S29" s="10" t="s">
        <v>44</v>
      </c>
      <c r="T29" s="10">
        <v>0</v>
      </c>
      <c r="U29" s="21"/>
      <c r="V29" s="11"/>
      <c r="W29" s="10" t="s">
        <v>44</v>
      </c>
      <c r="X29" s="10">
        <v>0</v>
      </c>
      <c r="Y29" s="21"/>
      <c r="Z29" s="11"/>
      <c r="AA29" s="10">
        <f>SUM(H29,L29,P29,T29,X29)</f>
        <v>0</v>
      </c>
      <c r="AB29" s="21" t="s">
        <v>44</v>
      </c>
      <c r="AC29" s="11"/>
      <c r="AD29" s="10"/>
      <c r="AE29" s="10"/>
      <c r="AF29" s="11"/>
    </row>
    <row r="30" spans="1:32" x14ac:dyDescent="0.25">
      <c r="A30" s="8"/>
      <c r="B30" s="8"/>
      <c r="C30" s="8"/>
      <c r="D30" s="44"/>
      <c r="E30" s="69"/>
      <c r="F30" s="3"/>
      <c r="G30" s="10" t="s">
        <v>11</v>
      </c>
      <c r="H30" s="18">
        <v>0</v>
      </c>
      <c r="I30" s="10"/>
      <c r="J30" s="11"/>
      <c r="K30" s="10" t="s">
        <v>11</v>
      </c>
      <c r="L30" s="10">
        <v>0</v>
      </c>
      <c r="M30" s="10"/>
      <c r="N30" s="11"/>
      <c r="O30" s="10" t="s">
        <v>11</v>
      </c>
      <c r="P30" s="10">
        <v>0</v>
      </c>
      <c r="Q30" s="10"/>
      <c r="R30" s="11"/>
      <c r="S30" s="10" t="s">
        <v>11</v>
      </c>
      <c r="T30" s="10">
        <v>0</v>
      </c>
      <c r="U30" s="21"/>
      <c r="V30" s="11"/>
      <c r="W30" s="10" t="s">
        <v>11</v>
      </c>
      <c r="X30" s="10">
        <v>0</v>
      </c>
      <c r="Y30" s="21"/>
      <c r="Z30" s="11"/>
      <c r="AA30" s="10">
        <f>SUM(H30,L30,P30,T30,X30)</f>
        <v>0</v>
      </c>
      <c r="AB30" s="21" t="s">
        <v>11</v>
      </c>
      <c r="AC30" s="11"/>
      <c r="AD30" s="10"/>
      <c r="AE30" s="10"/>
      <c r="AF30" s="11"/>
    </row>
    <row r="31" spans="1:32" x14ac:dyDescent="0.25">
      <c r="A31" s="8"/>
      <c r="B31" s="8"/>
      <c r="C31" s="8"/>
      <c r="D31" s="44"/>
      <c r="E31" s="69"/>
      <c r="F31" s="3"/>
      <c r="G31" s="10" t="s">
        <v>45</v>
      </c>
      <c r="H31" s="18">
        <v>0</v>
      </c>
      <c r="I31" s="10"/>
      <c r="J31" s="11"/>
      <c r="K31" s="10" t="s">
        <v>45</v>
      </c>
      <c r="L31" s="10">
        <v>0</v>
      </c>
      <c r="M31" s="10"/>
      <c r="N31" s="11"/>
      <c r="O31" s="10" t="s">
        <v>45</v>
      </c>
      <c r="P31" s="10">
        <v>0</v>
      </c>
      <c r="Q31" s="10"/>
      <c r="R31" s="11"/>
      <c r="S31" s="10" t="s">
        <v>45</v>
      </c>
      <c r="T31" s="10">
        <v>0</v>
      </c>
      <c r="U31" s="21"/>
      <c r="V31" s="11"/>
      <c r="W31" s="10" t="s">
        <v>45</v>
      </c>
      <c r="X31" s="10">
        <v>0</v>
      </c>
      <c r="Y31" s="21"/>
      <c r="Z31" s="11"/>
      <c r="AA31" s="10">
        <f>SUM(H31,L31,P31,T31,X31)</f>
        <v>0</v>
      </c>
      <c r="AB31" s="21" t="s">
        <v>51</v>
      </c>
      <c r="AC31" s="11"/>
      <c r="AD31" s="10"/>
      <c r="AE31" s="10"/>
      <c r="AF31" s="11"/>
    </row>
    <row r="32" spans="1:32" x14ac:dyDescent="0.25">
      <c r="A32" s="8"/>
      <c r="B32" s="8"/>
      <c r="C32" s="8"/>
      <c r="D32" s="44"/>
      <c r="E32" s="69"/>
      <c r="F32" s="3"/>
      <c r="G32" s="10" t="s">
        <v>16</v>
      </c>
      <c r="H32" s="18">
        <v>0</v>
      </c>
      <c r="I32" s="10"/>
      <c r="J32" s="11"/>
      <c r="K32" s="10" t="s">
        <v>16</v>
      </c>
      <c r="L32" s="10">
        <v>0</v>
      </c>
      <c r="M32" s="10"/>
      <c r="N32" s="11"/>
      <c r="O32" s="10" t="s">
        <v>16</v>
      </c>
      <c r="P32" s="10">
        <v>0</v>
      </c>
      <c r="Q32" s="10"/>
      <c r="R32" s="11"/>
      <c r="S32" s="10" t="s">
        <v>16</v>
      </c>
      <c r="T32" s="10">
        <v>0</v>
      </c>
      <c r="U32" s="21"/>
      <c r="V32" s="11"/>
      <c r="W32" s="10" t="s">
        <v>16</v>
      </c>
      <c r="X32" s="10">
        <v>0</v>
      </c>
      <c r="Y32" s="21"/>
      <c r="Z32" s="11"/>
      <c r="AA32" s="10">
        <f>SUM(H32,L32,P32,T32,X32)</f>
        <v>0</v>
      </c>
      <c r="AB32" s="21" t="s">
        <v>16</v>
      </c>
      <c r="AC32" s="11"/>
      <c r="AD32" s="10"/>
      <c r="AE32" s="10"/>
      <c r="AF32" s="11"/>
    </row>
    <row r="33" spans="1:33" x14ac:dyDescent="0.25">
      <c r="A33" s="8"/>
      <c r="B33" s="8"/>
      <c r="C33" s="8"/>
      <c r="D33" s="44"/>
      <c r="E33" s="70">
        <v>56980</v>
      </c>
      <c r="F33" s="27" t="s">
        <v>15</v>
      </c>
      <c r="G33" s="28" t="s">
        <v>3</v>
      </c>
      <c r="H33" s="38" t="s">
        <v>64</v>
      </c>
      <c r="I33" s="28">
        <f>SUM(G34:G35)</f>
        <v>0</v>
      </c>
      <c r="J33" s="30"/>
      <c r="K33" s="28" t="s">
        <v>3</v>
      </c>
      <c r="L33" s="38" t="s">
        <v>64</v>
      </c>
      <c r="M33" s="28">
        <f>SUM(K34:K35)</f>
        <v>0</v>
      </c>
      <c r="N33" s="30"/>
      <c r="O33" s="28" t="s">
        <v>3</v>
      </c>
      <c r="P33" s="38" t="s">
        <v>64</v>
      </c>
      <c r="Q33" s="28">
        <f>SUM(O34:O35)</f>
        <v>0</v>
      </c>
      <c r="R33" s="30"/>
      <c r="S33" s="31" t="s">
        <v>3</v>
      </c>
      <c r="T33" s="38" t="s">
        <v>64</v>
      </c>
      <c r="U33" s="28">
        <f>SUM(S34:S35)</f>
        <v>0</v>
      </c>
      <c r="V33" s="30"/>
      <c r="W33" s="31" t="s">
        <v>3</v>
      </c>
      <c r="X33" s="38" t="s">
        <v>64</v>
      </c>
      <c r="Y33" s="28">
        <f>SUM(W34:W35)</f>
        <v>0</v>
      </c>
      <c r="Z33" s="30"/>
      <c r="AA33" s="28">
        <f>SUM(I33,M33,Q33,U33,Y33)</f>
        <v>0</v>
      </c>
      <c r="AB33" s="31" t="s">
        <v>15</v>
      </c>
      <c r="AC33" s="11"/>
      <c r="AD33" s="10"/>
      <c r="AE33" s="10"/>
      <c r="AF33" s="11"/>
    </row>
    <row r="34" spans="1:33" x14ac:dyDescent="0.25">
      <c r="A34" s="8"/>
      <c r="B34" s="8"/>
      <c r="C34" s="8"/>
      <c r="D34" s="44"/>
      <c r="E34" s="69"/>
      <c r="F34" s="34" t="s">
        <v>59</v>
      </c>
      <c r="G34" s="33">
        <v>0</v>
      </c>
      <c r="H34" s="37">
        <f>IF(G34&lt;=25000,G34,25000)</f>
        <v>0</v>
      </c>
      <c r="I34" s="34"/>
      <c r="J34" s="11"/>
      <c r="K34" s="33">
        <v>0</v>
      </c>
      <c r="L34" s="37">
        <f>IF(G34&gt;=25000,0,IF(K34&gt;=(25000-G34),(25000-G34),K34))</f>
        <v>0</v>
      </c>
      <c r="M34" s="34"/>
      <c r="N34" s="11"/>
      <c r="O34" s="33">
        <v>0</v>
      </c>
      <c r="P34" s="37">
        <f>IF(SUM(G34,K34)&gt;=25000,0,IF(O34&gt;=(25000-SUM(G34,K34)),(25000-SUM(G34,K34)),O34))</f>
        <v>0</v>
      </c>
      <c r="Q34" s="34"/>
      <c r="R34" s="11"/>
      <c r="S34" s="33">
        <v>0</v>
      </c>
      <c r="T34" s="37">
        <f>IF(SUM(K34,O34,G34)&gt;=25000,0,IF(S34&gt;=(25000-SUM(K34,O34,G34)),(25000-SUM(K34,O34,G34)),S34))</f>
        <v>0</v>
      </c>
      <c r="U34" s="34"/>
      <c r="V34" s="11"/>
      <c r="W34" s="33">
        <v>0</v>
      </c>
      <c r="X34" s="37">
        <f>IF(SUM(O34,S34,K34,G34)&gt;=25000,0,IF(W34&gt;=(25000-SUM(O34,S34,K34,G34)),(25000-SUM(O34,S34,K34,G34)),W34))</f>
        <v>0</v>
      </c>
      <c r="Y34" s="34"/>
      <c r="Z34" s="11"/>
      <c r="AA34" s="34">
        <f>SUM(G34,K34,O34,S34,W34)</f>
        <v>0</v>
      </c>
      <c r="AB34" s="34"/>
      <c r="AC34" s="11"/>
      <c r="AD34" s="10"/>
      <c r="AE34" s="10"/>
      <c r="AF34" s="11"/>
    </row>
    <row r="35" spans="1:33" x14ac:dyDescent="0.25">
      <c r="A35" s="8"/>
      <c r="B35" s="8"/>
      <c r="C35" s="8"/>
      <c r="D35" s="44"/>
      <c r="E35" s="69"/>
      <c r="F35" s="34" t="s">
        <v>60</v>
      </c>
      <c r="G35" s="33">
        <v>0</v>
      </c>
      <c r="H35" s="37">
        <f>IF(G35&lt;=25000,G35,25000)</f>
        <v>0</v>
      </c>
      <c r="I35" s="34"/>
      <c r="J35" s="11"/>
      <c r="K35" s="33">
        <v>0</v>
      </c>
      <c r="L35" s="37">
        <f>IF(G35&gt;=25000,0,IF(K35&gt;=(25000-G35),(25000-G35),K35))</f>
        <v>0</v>
      </c>
      <c r="M35" s="34"/>
      <c r="N35" s="11"/>
      <c r="O35" s="33">
        <v>0</v>
      </c>
      <c r="P35" s="37">
        <f>IF(SUM(G35,K35)&gt;=25000,0,IF(O35&gt;=(25000-SUM(G35,K35)),(25000-SUM(G35,K35)),O35))</f>
        <v>0</v>
      </c>
      <c r="Q35" s="34"/>
      <c r="R35" s="11"/>
      <c r="S35" s="33">
        <v>0</v>
      </c>
      <c r="T35" s="37">
        <f>IF(SUM(K35,O35,G35)&gt;=25000,0,IF(S35&gt;=(25000-SUM(K35,O35,G35)),(25000-SUM(K35,O35,G35)),S35))</f>
        <v>0</v>
      </c>
      <c r="U35" s="34"/>
      <c r="V35" s="11"/>
      <c r="W35" s="33">
        <v>0</v>
      </c>
      <c r="X35" s="37">
        <f>IF(SUM(O35,S35,K35,G35)&gt;=25000,0,IF(W35&gt;=(25000-SUM(O35,S35,K35,G35)),(25000-SUM(O35,S35,K35,G35)),W35))</f>
        <v>0</v>
      </c>
      <c r="Y35" s="34"/>
      <c r="Z35" s="11"/>
      <c r="AA35" s="34">
        <f>SUM(G35,K35,O35,S35,W35)</f>
        <v>0</v>
      </c>
      <c r="AB35" s="34"/>
      <c r="AC35" s="11"/>
      <c r="AD35" s="10"/>
      <c r="AE35" s="10"/>
      <c r="AF35" s="11"/>
    </row>
    <row r="36" spans="1:33" x14ac:dyDescent="0.25">
      <c r="A36" s="8"/>
      <c r="B36" s="8"/>
      <c r="C36" s="8"/>
      <c r="D36" s="44"/>
      <c r="E36" s="69" t="s">
        <v>49</v>
      </c>
      <c r="F36" s="3" t="s">
        <v>16</v>
      </c>
      <c r="G36" s="10"/>
      <c r="H36" s="18"/>
      <c r="I36" s="10">
        <v>0</v>
      </c>
      <c r="J36" s="11"/>
      <c r="K36" s="10"/>
      <c r="L36" s="10"/>
      <c r="M36" s="10">
        <v>0</v>
      </c>
      <c r="N36" s="11"/>
      <c r="O36" s="10"/>
      <c r="P36" s="10"/>
      <c r="Q36" s="10">
        <v>0</v>
      </c>
      <c r="R36" s="11"/>
      <c r="S36" s="21"/>
      <c r="T36" s="21"/>
      <c r="U36" s="21">
        <v>0</v>
      </c>
      <c r="V36" s="11"/>
      <c r="W36" s="21"/>
      <c r="X36" s="21"/>
      <c r="Y36" s="21">
        <v>0</v>
      </c>
      <c r="Z36" s="11"/>
      <c r="AA36" s="10">
        <f>SUM(I36,M36,Q36,U36,Y36)</f>
        <v>0</v>
      </c>
      <c r="AB36" s="21" t="s">
        <v>16</v>
      </c>
      <c r="AC36" s="11"/>
      <c r="AD36" s="10"/>
      <c r="AE36" s="10"/>
      <c r="AF36" s="11"/>
    </row>
    <row r="37" spans="1:33" x14ac:dyDescent="0.25">
      <c r="A37" s="8"/>
      <c r="B37" s="8"/>
      <c r="C37" s="8"/>
      <c r="D37" s="44"/>
      <c r="E37" s="69"/>
      <c r="F37" s="3" t="s">
        <v>17</v>
      </c>
      <c r="G37" s="10"/>
      <c r="H37" s="18"/>
      <c r="I37" s="10">
        <f>SUM(I4:I36)-I15</f>
        <v>0</v>
      </c>
      <c r="J37" s="11"/>
      <c r="K37" s="10"/>
      <c r="L37" s="10"/>
      <c r="M37" s="10">
        <f>SUM(M4:M36)-M15</f>
        <v>0</v>
      </c>
      <c r="N37" s="11"/>
      <c r="O37" s="10"/>
      <c r="P37" s="10"/>
      <c r="Q37" s="10">
        <f>SUM(Q4:Q36)-Q15</f>
        <v>0</v>
      </c>
      <c r="R37" s="11"/>
      <c r="S37" s="21"/>
      <c r="T37" s="21"/>
      <c r="U37" s="21">
        <f>SUM(U4:U36)-U15</f>
        <v>0</v>
      </c>
      <c r="V37" s="11"/>
      <c r="W37" s="21"/>
      <c r="X37" s="21"/>
      <c r="Y37" s="21">
        <f>SUM(Y4:Y36)-Y15</f>
        <v>0</v>
      </c>
      <c r="Z37" s="11"/>
      <c r="AA37" s="10">
        <f>SUM(I37,M37,Q37,U37,Y37)</f>
        <v>0</v>
      </c>
      <c r="AB37" s="21" t="s">
        <v>28</v>
      </c>
      <c r="AC37" s="11"/>
      <c r="AD37" s="10"/>
      <c r="AE37" s="10"/>
      <c r="AF37" s="11"/>
    </row>
    <row r="38" spans="1:33" x14ac:dyDescent="0.25">
      <c r="A38" s="8"/>
      <c r="B38" s="8"/>
      <c r="C38" s="8"/>
      <c r="D38" s="44"/>
      <c r="E38" s="69"/>
      <c r="F38" s="3" t="s">
        <v>20</v>
      </c>
      <c r="G38" s="10"/>
      <c r="H38" s="18"/>
      <c r="I38" s="10">
        <f>SUM(I37+SUM(H34:H35))-(I26+I28+I27+I33)</f>
        <v>0</v>
      </c>
      <c r="J38" s="11"/>
      <c r="K38" s="10"/>
      <c r="L38" s="10"/>
      <c r="M38" s="10">
        <f>SUM(M37+SUM(L34:L35))-(M26+M28+M27+M33)</f>
        <v>0</v>
      </c>
      <c r="N38" s="11"/>
      <c r="O38" s="10"/>
      <c r="P38" s="10"/>
      <c r="Q38" s="10">
        <f>SUM(Q37+SUM(P34:P35))-(Q26+Q28+Q27+Q33)</f>
        <v>0</v>
      </c>
      <c r="R38" s="11"/>
      <c r="S38" s="21"/>
      <c r="T38" s="21"/>
      <c r="U38" s="10">
        <f>SUM(U37+SUM(T34:T35))-(U26+U28+U27+U33)</f>
        <v>0</v>
      </c>
      <c r="V38" s="11"/>
      <c r="W38" s="21"/>
      <c r="X38" s="21"/>
      <c r="Y38" s="10">
        <f>SUM(Y37+SUM(X34:X35))-(Y26+Y28+Y27+Y33)</f>
        <v>0</v>
      </c>
      <c r="Z38" s="11"/>
      <c r="AA38" s="10">
        <f>SUM(I38,M38,Q38,U38,Y38)</f>
        <v>0</v>
      </c>
      <c r="AB38" s="21" t="s">
        <v>20</v>
      </c>
      <c r="AC38" s="11"/>
      <c r="AD38" s="10"/>
      <c r="AE38" s="10"/>
      <c r="AF38" s="11"/>
    </row>
    <row r="39" spans="1:33" x14ac:dyDescent="0.25">
      <c r="A39" s="8"/>
      <c r="B39" s="8"/>
      <c r="C39" s="8"/>
      <c r="D39" s="44"/>
      <c r="E39" s="70">
        <v>58960</v>
      </c>
      <c r="F39" s="27" t="s">
        <v>18</v>
      </c>
      <c r="G39" s="28"/>
      <c r="H39" s="29"/>
      <c r="I39" s="28">
        <f>ROUND((I38*G47),0)</f>
        <v>0</v>
      </c>
      <c r="J39" s="30"/>
      <c r="K39" s="28"/>
      <c r="L39" s="28"/>
      <c r="M39" s="28">
        <f>ROUND((M38*G47),0)</f>
        <v>0</v>
      </c>
      <c r="N39" s="30"/>
      <c r="O39" s="28"/>
      <c r="P39" s="28"/>
      <c r="Q39" s="28">
        <f>ROUND((Q38*G47),0)</f>
        <v>0</v>
      </c>
      <c r="R39" s="30"/>
      <c r="S39" s="31"/>
      <c r="T39" s="31"/>
      <c r="U39" s="28">
        <f>ROUND((U38*G47),0)</f>
        <v>0</v>
      </c>
      <c r="V39" s="30"/>
      <c r="W39" s="31"/>
      <c r="X39" s="31"/>
      <c r="Y39" s="28">
        <f>ROUND((Y38*G47),0)</f>
        <v>0</v>
      </c>
      <c r="Z39" s="30"/>
      <c r="AA39" s="28">
        <f>SUM(I39,M39,Q39,U39,Y39)</f>
        <v>0</v>
      </c>
      <c r="AB39" s="31" t="s">
        <v>18</v>
      </c>
      <c r="AC39" s="11"/>
      <c r="AD39" s="10"/>
      <c r="AE39" s="10"/>
      <c r="AF39" s="11"/>
    </row>
    <row r="40" spans="1:33" x14ac:dyDescent="0.25">
      <c r="A40" s="8"/>
      <c r="B40" s="8"/>
      <c r="C40" s="8"/>
      <c r="D40" s="44"/>
      <c r="E40" s="71"/>
      <c r="F40" s="3" t="s">
        <v>19</v>
      </c>
      <c r="G40" s="10"/>
      <c r="H40" s="18"/>
      <c r="I40" s="10">
        <f>SUM(I37,I39)</f>
        <v>0</v>
      </c>
      <c r="J40" s="11"/>
      <c r="K40" s="10"/>
      <c r="L40" s="10"/>
      <c r="M40" s="10">
        <f>SUM(M37,M39)</f>
        <v>0</v>
      </c>
      <c r="N40" s="11"/>
      <c r="O40" s="10"/>
      <c r="P40" s="10"/>
      <c r="Q40" s="10">
        <f>SUM(Q37,Q39)</f>
        <v>0</v>
      </c>
      <c r="R40" s="11"/>
      <c r="S40" s="21"/>
      <c r="T40" s="21"/>
      <c r="U40" s="10">
        <f>SUM(U37,U39)</f>
        <v>0</v>
      </c>
      <c r="V40" s="11"/>
      <c r="W40" s="21"/>
      <c r="X40" s="21"/>
      <c r="Y40" s="10">
        <f>SUM(Y37,Y39)</f>
        <v>0</v>
      </c>
      <c r="Z40" s="11"/>
      <c r="AA40" s="10">
        <f>SUM(I40,M40,Q40,U40,Y40)</f>
        <v>0</v>
      </c>
      <c r="AB40" s="21" t="s">
        <v>3</v>
      </c>
      <c r="AC40" s="11"/>
      <c r="AD40" s="10"/>
      <c r="AE40" s="10"/>
      <c r="AF40" s="11"/>
    </row>
    <row r="41" spans="1:33" x14ac:dyDescent="0.25">
      <c r="A41" s="8"/>
      <c r="B41" s="8"/>
      <c r="C41" s="8"/>
      <c r="D41" s="44"/>
      <c r="E41" s="71"/>
      <c r="F41" s="3"/>
      <c r="G41" s="5"/>
      <c r="H41" s="19"/>
      <c r="I41" s="5"/>
      <c r="J41" s="22"/>
      <c r="K41" s="3"/>
      <c r="L41" s="3"/>
      <c r="M41" s="3"/>
      <c r="N41" s="22"/>
      <c r="O41" s="3"/>
      <c r="P41" s="3"/>
      <c r="Q41" s="3"/>
      <c r="R41" s="22"/>
      <c r="S41" s="20"/>
      <c r="T41" s="20"/>
      <c r="U41" s="20"/>
      <c r="V41" s="22"/>
      <c r="W41" s="20"/>
      <c r="X41" s="20"/>
      <c r="Y41" s="20"/>
      <c r="Z41" s="22"/>
      <c r="AA41" s="3"/>
      <c r="AB41" s="20"/>
      <c r="AC41" s="14"/>
      <c r="AD41" s="3"/>
      <c r="AE41" s="3"/>
      <c r="AF41" s="14"/>
    </row>
    <row r="42" spans="1:33" x14ac:dyDescent="0.25">
      <c r="A42" s="6"/>
      <c r="B42" s="6"/>
      <c r="C42" s="6"/>
      <c r="D42" s="6"/>
      <c r="E42" s="25"/>
      <c r="F42" s="6" t="s">
        <v>5</v>
      </c>
      <c r="G42" s="6">
        <v>0.33</v>
      </c>
      <c r="H42" s="6"/>
      <c r="I42" s="13">
        <v>2017</v>
      </c>
      <c r="J42" s="8"/>
      <c r="K42" s="13"/>
      <c r="L42" s="13"/>
      <c r="M42" s="13">
        <v>2018</v>
      </c>
      <c r="N42" s="8"/>
      <c r="O42" s="13"/>
      <c r="P42" s="13"/>
      <c r="Q42" s="13">
        <v>2019</v>
      </c>
      <c r="R42" s="8"/>
      <c r="S42" s="6"/>
      <c r="T42" s="13"/>
      <c r="U42" s="13">
        <v>2020</v>
      </c>
      <c r="V42" s="8"/>
      <c r="W42" s="8"/>
      <c r="X42" s="8"/>
      <c r="Y42" s="8">
        <v>2021</v>
      </c>
      <c r="Z42" s="8"/>
      <c r="AA42" s="13"/>
      <c r="AB42" s="6"/>
      <c r="AC42" s="8"/>
      <c r="AD42" s="13"/>
      <c r="AE42" s="6"/>
      <c r="AF42" s="8"/>
      <c r="AG42" s="16"/>
    </row>
    <row r="43" spans="1:33" x14ac:dyDescent="0.25">
      <c r="A43" s="6"/>
      <c r="B43" s="6"/>
      <c r="C43" s="6"/>
      <c r="D43" s="6"/>
      <c r="E43" s="25"/>
      <c r="F43" s="6" t="s">
        <v>6</v>
      </c>
      <c r="G43" s="6">
        <v>0.19</v>
      </c>
      <c r="H43" s="6"/>
      <c r="I43" s="13"/>
      <c r="J43" s="8"/>
      <c r="K43" s="13"/>
      <c r="L43" s="13"/>
      <c r="M43" s="13"/>
      <c r="N43" s="8"/>
      <c r="O43" s="13"/>
      <c r="P43" s="13"/>
      <c r="Q43" s="13"/>
      <c r="R43" s="8"/>
      <c r="S43" s="13"/>
      <c r="T43" s="13"/>
      <c r="U43" s="13"/>
      <c r="V43" s="8"/>
      <c r="W43" s="6"/>
      <c r="X43" s="13"/>
      <c r="Y43" s="13"/>
      <c r="Z43" s="8"/>
      <c r="AA43" s="13"/>
      <c r="AB43" s="6"/>
      <c r="AC43" s="8"/>
      <c r="AD43" s="13"/>
      <c r="AE43" s="6"/>
      <c r="AF43" s="8"/>
      <c r="AG43" s="16"/>
    </row>
    <row r="44" spans="1:33" x14ac:dyDescent="0.25">
      <c r="A44" s="6"/>
      <c r="B44" s="6"/>
      <c r="C44" s="6"/>
      <c r="D44" s="6"/>
      <c r="E44" s="25"/>
      <c r="F44" s="6" t="s">
        <v>7</v>
      </c>
      <c r="G44" s="6">
        <v>0.16</v>
      </c>
      <c r="H44" s="6"/>
      <c r="I44" s="13"/>
      <c r="J44" s="8"/>
      <c r="K44" s="13" t="s">
        <v>71</v>
      </c>
      <c r="L44" s="13"/>
      <c r="M44" s="39" t="s">
        <v>67</v>
      </c>
      <c r="N44" s="40"/>
      <c r="O44" s="40" t="s">
        <v>68</v>
      </c>
      <c r="P44" s="40" t="s">
        <v>69</v>
      </c>
      <c r="Q44" s="40" t="s">
        <v>70</v>
      </c>
      <c r="R44" s="40"/>
      <c r="S44" s="40" t="s">
        <v>79</v>
      </c>
      <c r="T44" s="25" t="s">
        <v>80</v>
      </c>
      <c r="U44" s="8"/>
      <c r="V44" s="6"/>
      <c r="W44" s="16"/>
      <c r="Y44" s="8"/>
      <c r="Z44" s="16"/>
      <c r="AA44"/>
      <c r="AB44" s="6"/>
      <c r="AC44" s="13"/>
      <c r="AD44" s="6"/>
      <c r="AE44" s="8"/>
      <c r="AF44" s="16"/>
    </row>
    <row r="45" spans="1:33" x14ac:dyDescent="0.25">
      <c r="A45" s="6"/>
      <c r="B45" s="6"/>
      <c r="C45" s="6"/>
      <c r="D45" s="6"/>
      <c r="E45" s="25"/>
      <c r="F45" s="6" t="s">
        <v>31</v>
      </c>
      <c r="G45" s="6">
        <v>8.6499999999999994E-2</v>
      </c>
      <c r="H45" s="6"/>
      <c r="I45" s="13"/>
      <c r="J45" s="8"/>
      <c r="K45" s="13" t="s">
        <v>35</v>
      </c>
      <c r="L45" s="15"/>
      <c r="M45" s="15">
        <f>ROUND((2*4246),0)</f>
        <v>8492</v>
      </c>
      <c r="N45" s="12"/>
      <c r="O45" s="15">
        <f>ROUND((M45*G49),0)</f>
        <v>9341</v>
      </c>
      <c r="P45" s="15">
        <f>ROUND((O45*G49),0)</f>
        <v>10275</v>
      </c>
      <c r="Q45" s="15">
        <f>ROUND((P45*G49),0)</f>
        <v>11303</v>
      </c>
      <c r="R45" s="12"/>
      <c r="S45" s="15">
        <f>ROUND((Q45*G49),0)</f>
        <v>12433</v>
      </c>
      <c r="T45" s="36">
        <f>S45*G49</f>
        <v>13676.300000000001</v>
      </c>
      <c r="U45" s="12"/>
      <c r="V45" s="6"/>
      <c r="W45" s="16"/>
      <c r="Y45" s="12"/>
      <c r="Z45" s="16"/>
      <c r="AA45"/>
      <c r="AB45" s="6"/>
      <c r="AC45" s="13"/>
      <c r="AD45" s="6"/>
      <c r="AE45" s="8"/>
      <c r="AF45" s="16"/>
    </row>
    <row r="46" spans="1:33" x14ac:dyDescent="0.25">
      <c r="A46" s="6"/>
      <c r="B46" s="6"/>
      <c r="C46" s="6"/>
      <c r="D46" s="6"/>
      <c r="E46" s="25"/>
      <c r="F46" s="6"/>
      <c r="G46" s="6"/>
      <c r="H46" s="6"/>
      <c r="I46" s="13"/>
      <c r="J46" s="8"/>
      <c r="K46" s="13" t="s">
        <v>36</v>
      </c>
      <c r="L46" s="15"/>
      <c r="M46" s="15">
        <f>ROUND((2*(1252.3+15)),0)</f>
        <v>2535</v>
      </c>
      <c r="N46" s="12"/>
      <c r="O46" s="15">
        <f>ROUND((M46*G49),0)</f>
        <v>2789</v>
      </c>
      <c r="P46" s="15">
        <f>ROUND((O46*G49),0)</f>
        <v>3068</v>
      </c>
      <c r="Q46" s="15">
        <f>ROUND((P46*G49),0)</f>
        <v>3375</v>
      </c>
      <c r="R46" s="12"/>
      <c r="S46" s="15">
        <f>ROUND((Q46*G49),0)</f>
        <v>3713</v>
      </c>
      <c r="T46" s="36">
        <f>S46*G49</f>
        <v>4084.3</v>
      </c>
      <c r="U46" s="12"/>
      <c r="V46" s="6"/>
      <c r="W46" s="16"/>
      <c r="Y46" s="12"/>
      <c r="Z46" s="16"/>
      <c r="AA46"/>
      <c r="AB46" s="6"/>
      <c r="AC46" s="13"/>
      <c r="AD46" s="6"/>
      <c r="AE46" s="8"/>
      <c r="AF46" s="16"/>
    </row>
    <row r="47" spans="1:33" x14ac:dyDescent="0.25">
      <c r="A47" s="6"/>
      <c r="B47" s="6"/>
      <c r="C47" s="6"/>
      <c r="D47" s="6"/>
      <c r="E47" s="25"/>
      <c r="F47" s="6" t="s">
        <v>32</v>
      </c>
      <c r="G47" s="6">
        <v>0.52</v>
      </c>
      <c r="H47" s="6"/>
      <c r="I47" s="13"/>
      <c r="J47" s="8"/>
      <c r="K47" s="13" t="s">
        <v>54</v>
      </c>
      <c r="L47" s="15"/>
      <c r="M47" s="15">
        <f>ROUND((2*(11983.5-4246)*0.25),0)</f>
        <v>3869</v>
      </c>
      <c r="N47" s="12"/>
      <c r="O47" s="15">
        <f>ROUND((M47*G49),0)</f>
        <v>4256</v>
      </c>
      <c r="P47" s="15">
        <f>ROUND((O47*G49),0)</f>
        <v>4682</v>
      </c>
      <c r="Q47" s="15">
        <f>ROUND((P47*G49),0)</f>
        <v>5150</v>
      </c>
      <c r="R47" s="15">
        <v>3525</v>
      </c>
      <c r="S47" s="15">
        <f>ROUND((Q47*G49),0)</f>
        <v>5665</v>
      </c>
      <c r="T47" s="15">
        <f>ROUND((S47*G49),0)</f>
        <v>6232</v>
      </c>
      <c r="U47" s="15"/>
      <c r="V47" s="6"/>
      <c r="W47" s="16"/>
      <c r="Y47" s="15"/>
      <c r="Z47" s="16"/>
      <c r="AA47"/>
      <c r="AB47" s="6"/>
      <c r="AC47" s="13"/>
      <c r="AD47" s="6"/>
      <c r="AE47" s="8"/>
    </row>
    <row r="48" spans="1:33" x14ac:dyDescent="0.25">
      <c r="A48" s="6"/>
      <c r="B48" s="6"/>
      <c r="C48" s="6"/>
      <c r="D48" s="6"/>
      <c r="E48" s="25"/>
      <c r="F48" s="6" t="s">
        <v>22</v>
      </c>
      <c r="G48" s="6">
        <v>1.03</v>
      </c>
      <c r="H48" s="6"/>
      <c r="I48" s="13" t="s">
        <v>55</v>
      </c>
      <c r="J48" s="8"/>
      <c r="K48" s="13"/>
      <c r="L48" s="13"/>
      <c r="M48" s="13"/>
      <c r="N48" s="8"/>
      <c r="O48" s="13"/>
      <c r="P48" s="13"/>
      <c r="Q48" s="13"/>
      <c r="R48" s="8"/>
      <c r="S48" s="15"/>
      <c r="T48" s="13"/>
      <c r="U48" s="8"/>
      <c r="V48" s="6"/>
      <c r="W48" s="16"/>
      <c r="Y48" s="8"/>
      <c r="Z48" s="16"/>
      <c r="AA48"/>
      <c r="AB48" s="6"/>
      <c r="AC48" s="13"/>
      <c r="AD48" s="6"/>
      <c r="AE48" s="8"/>
    </row>
    <row r="49" spans="1:33" x14ac:dyDescent="0.25">
      <c r="A49" s="6"/>
      <c r="B49" s="6"/>
      <c r="C49" s="6"/>
      <c r="D49" s="6"/>
      <c r="E49" s="25"/>
      <c r="F49" s="6" t="s">
        <v>29</v>
      </c>
      <c r="G49" s="6">
        <v>1.1000000000000001</v>
      </c>
      <c r="H49" s="6"/>
      <c r="I49" s="45" t="s">
        <v>39</v>
      </c>
      <c r="J49" s="46"/>
      <c r="K49" s="46"/>
      <c r="L49" s="47"/>
      <c r="M49" s="47">
        <f>M45</f>
        <v>8492</v>
      </c>
      <c r="N49" s="46"/>
      <c r="O49" s="47">
        <f>O45</f>
        <v>9341</v>
      </c>
      <c r="P49" s="47">
        <f>P45</f>
        <v>10275</v>
      </c>
      <c r="Q49" s="47">
        <f>Q45</f>
        <v>11303</v>
      </c>
      <c r="R49" s="46"/>
      <c r="S49" s="48">
        <f>S45</f>
        <v>12433</v>
      </c>
      <c r="T49" s="49">
        <f>T45</f>
        <v>13676.300000000001</v>
      </c>
      <c r="U49" s="8"/>
      <c r="V49" s="6"/>
      <c r="W49" s="9"/>
      <c r="X49" s="9"/>
      <c r="Y49" s="8"/>
      <c r="Z49" s="9"/>
      <c r="AA49"/>
      <c r="AB49" s="6"/>
      <c r="AC49" s="13"/>
      <c r="AD49" s="6"/>
      <c r="AE49" s="8"/>
    </row>
    <row r="50" spans="1:33" x14ac:dyDescent="0.25">
      <c r="A50" s="6"/>
      <c r="B50" s="6"/>
      <c r="C50" s="6"/>
      <c r="D50" s="6"/>
      <c r="E50" s="25"/>
      <c r="F50" s="6" t="s">
        <v>63</v>
      </c>
      <c r="G50" s="6">
        <v>1.05</v>
      </c>
      <c r="H50" s="6"/>
      <c r="I50" s="55" t="s">
        <v>38</v>
      </c>
      <c r="J50" s="56"/>
      <c r="K50" s="56"/>
      <c r="L50" s="57"/>
      <c r="M50" s="57">
        <f>SUM(M45:M46)</f>
        <v>11027</v>
      </c>
      <c r="N50" s="56"/>
      <c r="O50" s="57">
        <f>SUM(O45:O46)</f>
        <v>12130</v>
      </c>
      <c r="P50" s="57">
        <f>SUM(P45:P46)</f>
        <v>13343</v>
      </c>
      <c r="Q50" s="57">
        <f>SUM(Q45:Q46)</f>
        <v>14678</v>
      </c>
      <c r="R50" s="56"/>
      <c r="S50" s="58">
        <f>S45+S46</f>
        <v>16146</v>
      </c>
      <c r="T50" s="59">
        <f>SUM(T45:T46)</f>
        <v>17760.600000000002</v>
      </c>
      <c r="U50" s="8"/>
      <c r="V50" s="6"/>
      <c r="W50" s="9"/>
      <c r="X50" s="9"/>
      <c r="Y50" s="8"/>
      <c r="Z50" s="9"/>
      <c r="AA50"/>
      <c r="AB50" s="6"/>
      <c r="AC50" s="13"/>
      <c r="AD50" s="6"/>
      <c r="AE50" s="8"/>
    </row>
    <row r="51" spans="1:33" x14ac:dyDescent="0.25">
      <c r="A51" s="6"/>
      <c r="B51" s="6"/>
      <c r="C51" s="6"/>
      <c r="D51" s="6"/>
      <c r="E51" s="25"/>
      <c r="F51" s="6"/>
      <c r="G51" s="6"/>
      <c r="H51" s="6"/>
      <c r="I51" s="50" t="s">
        <v>37</v>
      </c>
      <c r="J51" s="51"/>
      <c r="K51" s="51"/>
      <c r="L51" s="52"/>
      <c r="M51" s="52">
        <f>SUM(M45,M47)</f>
        <v>12361</v>
      </c>
      <c r="N51" s="51"/>
      <c r="O51" s="52">
        <f>SUM(O45,O47)</f>
        <v>13597</v>
      </c>
      <c r="P51" s="52">
        <f>SUM(P45,P47)</f>
        <v>14957</v>
      </c>
      <c r="Q51" s="52">
        <f>SUM(Q45,Q47)</f>
        <v>16453</v>
      </c>
      <c r="R51" s="51"/>
      <c r="S51" s="53">
        <f>S45+S47</f>
        <v>18098</v>
      </c>
      <c r="T51" s="54">
        <f>SUM(T45,T47)</f>
        <v>19908.300000000003</v>
      </c>
      <c r="U51" s="8"/>
      <c r="V51" s="6"/>
      <c r="W51" s="9"/>
      <c r="X51" s="9"/>
      <c r="Y51" s="8"/>
      <c r="Z51" s="9"/>
      <c r="AA51"/>
      <c r="AB51" s="6"/>
      <c r="AC51" s="13"/>
      <c r="AD51" s="6"/>
      <c r="AE51" s="8"/>
    </row>
    <row r="52" spans="1:33" x14ac:dyDescent="0.25">
      <c r="A52" s="6"/>
      <c r="B52" s="6"/>
      <c r="C52" s="6"/>
      <c r="D52" s="6"/>
      <c r="E52" s="25"/>
      <c r="F52" s="6"/>
      <c r="G52" s="6"/>
      <c r="H52" s="6"/>
      <c r="I52" s="60" t="s">
        <v>40</v>
      </c>
      <c r="J52" s="61"/>
      <c r="K52" s="61"/>
      <c r="L52" s="62"/>
      <c r="M52" s="62">
        <f>SUM(M45:M47)</f>
        <v>14896</v>
      </c>
      <c r="N52" s="61"/>
      <c r="O52" s="62">
        <f>SUM(O45:O47)</f>
        <v>16386</v>
      </c>
      <c r="P52" s="62">
        <f>SUM(P45:P47)</f>
        <v>18025</v>
      </c>
      <c r="Q52" s="62">
        <f>SUM(Q45:Q47)</f>
        <v>19828</v>
      </c>
      <c r="R52" s="61"/>
      <c r="S52" s="63">
        <f>SUM(S45:S47)</f>
        <v>21811</v>
      </c>
      <c r="T52" s="64">
        <f>SUM(T45,T46,T47)</f>
        <v>23992.600000000002</v>
      </c>
      <c r="U52" s="8"/>
      <c r="V52" s="6"/>
      <c r="W52" s="9"/>
      <c r="X52" s="9"/>
      <c r="Y52" s="8"/>
      <c r="Z52" s="9"/>
      <c r="AA52"/>
      <c r="AB52" s="6"/>
      <c r="AC52" s="13"/>
      <c r="AD52" s="6"/>
      <c r="AE52" s="8"/>
    </row>
    <row r="53" spans="1:33" x14ac:dyDescent="0.25">
      <c r="A53" s="6"/>
      <c r="B53" s="6"/>
      <c r="C53" s="6"/>
      <c r="D53" s="6"/>
      <c r="E53" s="25"/>
      <c r="F53" s="6"/>
      <c r="G53" s="6"/>
      <c r="H53" s="6"/>
      <c r="I53" s="13"/>
      <c r="J53" s="8"/>
      <c r="K53" s="13"/>
      <c r="L53" s="13"/>
      <c r="M53" s="13"/>
      <c r="N53" s="8"/>
      <c r="O53" s="13"/>
      <c r="P53" s="13"/>
      <c r="Q53" s="13"/>
      <c r="R53" s="8"/>
      <c r="S53" s="13"/>
      <c r="T53" s="13"/>
      <c r="U53" s="13"/>
      <c r="V53" s="8"/>
      <c r="W53" s="6"/>
      <c r="X53" s="13"/>
      <c r="Y53" s="13"/>
      <c r="Z53" s="8"/>
      <c r="AA53" s="13"/>
      <c r="AB53" s="6"/>
      <c r="AC53" s="8"/>
      <c r="AD53" s="13"/>
      <c r="AE53" s="6"/>
      <c r="AF53" s="8"/>
      <c r="AG53" s="16"/>
    </row>
    <row r="54" spans="1:33" x14ac:dyDescent="0.25">
      <c r="A54" s="6"/>
      <c r="B54" s="6"/>
      <c r="C54" s="6"/>
      <c r="D54" s="6"/>
      <c r="E54" s="25"/>
      <c r="F54" s="6"/>
      <c r="G54" s="6"/>
      <c r="H54" s="6"/>
      <c r="I54" s="13"/>
      <c r="J54" s="8"/>
      <c r="K54" s="13"/>
      <c r="L54" s="13"/>
      <c r="M54" s="13"/>
      <c r="N54" s="8"/>
      <c r="O54" s="13"/>
      <c r="P54" s="13"/>
      <c r="Q54" s="13"/>
      <c r="R54" s="8"/>
      <c r="S54" s="13"/>
      <c r="T54" s="13"/>
      <c r="U54" s="13"/>
      <c r="V54" s="8"/>
      <c r="W54" s="6"/>
      <c r="X54" s="13"/>
      <c r="Y54" s="13"/>
      <c r="Z54" s="8"/>
      <c r="AA54" s="13"/>
      <c r="AB54" s="6"/>
      <c r="AC54" s="8"/>
      <c r="AD54" s="13"/>
      <c r="AE54" s="6"/>
      <c r="AF54" s="8"/>
      <c r="AG54" s="16"/>
    </row>
    <row r="55" spans="1:33" x14ac:dyDescent="0.25">
      <c r="A55" s="6"/>
      <c r="B55" s="6"/>
      <c r="C55" s="6"/>
      <c r="D55" s="6"/>
      <c r="E55" s="25"/>
      <c r="F55" s="6"/>
      <c r="G55" s="6"/>
      <c r="H55" s="6"/>
      <c r="I55" s="13"/>
      <c r="J55" s="8"/>
      <c r="K55" s="13"/>
      <c r="L55" s="13"/>
      <c r="M55" s="13"/>
      <c r="N55" s="8"/>
      <c r="O55" s="13"/>
      <c r="P55" s="13"/>
      <c r="Q55" s="13"/>
      <c r="R55" s="8"/>
      <c r="S55" s="13"/>
      <c r="T55" s="13"/>
      <c r="U55" s="13"/>
      <c r="V55" s="8"/>
      <c r="W55" s="6"/>
      <c r="X55" s="13"/>
      <c r="Y55" s="13"/>
      <c r="Z55" s="8"/>
      <c r="AA55" s="13"/>
      <c r="AB55" s="6"/>
      <c r="AC55" s="8"/>
      <c r="AD55" s="13"/>
      <c r="AE55" s="6"/>
      <c r="AF55" s="8"/>
      <c r="AG55" s="16"/>
    </row>
    <row r="56" spans="1:33" x14ac:dyDescent="0.25">
      <c r="A56" s="6"/>
      <c r="B56" s="6"/>
      <c r="C56" s="6"/>
      <c r="D56" s="6"/>
      <c r="E56" s="25"/>
      <c r="F56" s="6"/>
      <c r="G56" s="6"/>
      <c r="H56" s="6"/>
      <c r="I56" s="13"/>
      <c r="J56" s="8"/>
      <c r="K56" s="13"/>
      <c r="L56" s="13"/>
      <c r="M56" s="13"/>
      <c r="N56" s="8"/>
      <c r="O56" s="13"/>
      <c r="P56" s="13"/>
      <c r="Q56" s="13"/>
      <c r="R56" s="8"/>
      <c r="S56" s="13"/>
      <c r="T56" s="13"/>
      <c r="U56" s="13"/>
      <c r="V56" s="8"/>
      <c r="W56" s="6"/>
      <c r="X56" s="13"/>
      <c r="Y56" s="13"/>
      <c r="Z56" s="8"/>
      <c r="AA56" s="13"/>
      <c r="AB56" s="13"/>
      <c r="AC56" s="8"/>
      <c r="AD56" s="13"/>
      <c r="AE56" s="6"/>
      <c r="AF56" s="8"/>
      <c r="AG56" s="16"/>
    </row>
    <row r="57" spans="1:33" x14ac:dyDescent="0.25">
      <c r="A57" s="6"/>
      <c r="B57" s="6"/>
      <c r="C57" s="6"/>
      <c r="D57" s="6"/>
      <c r="E57" s="25"/>
      <c r="F57" s="6"/>
      <c r="G57" s="6"/>
      <c r="H57" s="6"/>
      <c r="I57" s="13"/>
      <c r="J57" s="8"/>
      <c r="K57" s="13"/>
      <c r="L57" s="13"/>
      <c r="M57" s="13"/>
      <c r="N57" s="8"/>
      <c r="O57" s="13"/>
      <c r="P57" s="13"/>
      <c r="Q57" s="13"/>
      <c r="R57" s="8"/>
      <c r="S57" s="13"/>
      <c r="T57" s="13"/>
      <c r="U57" s="13"/>
      <c r="V57" s="8"/>
      <c r="W57" s="6"/>
      <c r="X57" s="13"/>
      <c r="Y57" s="13"/>
      <c r="Z57" s="8"/>
      <c r="AA57" s="13"/>
      <c r="AB57" s="6"/>
      <c r="AC57" s="8"/>
      <c r="AD57" s="7"/>
      <c r="AE57" s="6"/>
      <c r="AF57" s="8"/>
    </row>
    <row r="58" spans="1:33" x14ac:dyDescent="0.25">
      <c r="A58" s="6"/>
      <c r="B58" s="6"/>
      <c r="C58" s="6"/>
      <c r="D58" s="6"/>
      <c r="E58" s="25"/>
      <c r="F58" s="6"/>
      <c r="G58" s="6"/>
      <c r="H58" s="6"/>
      <c r="I58" s="13"/>
      <c r="J58" s="8"/>
      <c r="K58" s="13"/>
      <c r="L58" s="13"/>
      <c r="M58" s="13"/>
      <c r="N58" s="8"/>
      <c r="O58" s="13"/>
      <c r="P58" s="13"/>
      <c r="Q58" s="13"/>
      <c r="R58" s="8"/>
      <c r="S58" s="13"/>
      <c r="T58" s="13"/>
      <c r="U58" s="13"/>
      <c r="V58" s="8"/>
      <c r="W58" s="6"/>
      <c r="X58" s="13"/>
      <c r="Y58" s="13"/>
      <c r="Z58" s="8"/>
      <c r="AA58" s="13"/>
      <c r="AB58" s="6"/>
      <c r="AC58" s="8"/>
      <c r="AD58" s="7"/>
      <c r="AE58" s="6"/>
      <c r="AF58" s="8"/>
    </row>
    <row r="59" spans="1:33" x14ac:dyDescent="0.25">
      <c r="A59" s="6"/>
      <c r="B59" s="6"/>
      <c r="C59" s="6"/>
      <c r="D59" s="6"/>
      <c r="E59" s="25"/>
      <c r="F59" s="6"/>
      <c r="G59" s="6"/>
      <c r="H59" s="6"/>
      <c r="I59" s="13"/>
      <c r="J59" s="8"/>
      <c r="K59" s="13"/>
      <c r="L59" s="13"/>
      <c r="M59" s="13"/>
      <c r="N59" s="8"/>
      <c r="O59" s="13"/>
      <c r="P59" s="13"/>
      <c r="Q59" s="13"/>
      <c r="R59" s="8"/>
      <c r="S59" s="13"/>
      <c r="T59" s="13"/>
      <c r="U59" s="13"/>
      <c r="V59" s="8"/>
      <c r="W59" s="6"/>
      <c r="X59" s="13"/>
      <c r="Y59" s="13"/>
      <c r="Z59" s="8"/>
      <c r="AA59" s="13"/>
      <c r="AB59" s="6"/>
      <c r="AC59" s="8"/>
      <c r="AD59" s="7"/>
      <c r="AE59" s="6"/>
      <c r="AF59" s="8"/>
    </row>
    <row r="60" spans="1:33" x14ac:dyDescent="0.25">
      <c r="A60" s="6"/>
      <c r="B60" s="6"/>
      <c r="C60" s="6"/>
      <c r="D60" s="6"/>
      <c r="E60" s="25"/>
      <c r="F60" s="6"/>
      <c r="G60" s="6"/>
      <c r="H60" s="6"/>
      <c r="I60" s="13"/>
      <c r="J60" s="8"/>
      <c r="K60" s="13"/>
      <c r="L60" s="13"/>
      <c r="M60" s="13"/>
      <c r="N60" s="8"/>
      <c r="O60" s="13"/>
      <c r="P60" s="13"/>
      <c r="Q60" s="13"/>
      <c r="R60" s="8"/>
      <c r="S60" s="13"/>
      <c r="T60" s="13"/>
      <c r="U60" s="13"/>
      <c r="V60" s="8"/>
      <c r="W60" s="6"/>
      <c r="X60" s="13"/>
      <c r="Y60" s="13"/>
      <c r="Z60" s="8"/>
      <c r="AA60" s="13"/>
      <c r="AB60" s="6"/>
      <c r="AC60" s="8"/>
      <c r="AD60" s="7"/>
      <c r="AE60" s="6"/>
      <c r="AF60" s="8"/>
    </row>
    <row r="61" spans="1:33" x14ac:dyDescent="0.25">
      <c r="A61" s="6"/>
      <c r="B61" s="6"/>
      <c r="C61" s="6"/>
      <c r="D61" s="6"/>
      <c r="E61" s="25"/>
      <c r="F61" s="6"/>
      <c r="G61" s="6"/>
      <c r="H61" s="6"/>
      <c r="I61" s="13"/>
      <c r="J61" s="8"/>
      <c r="K61" s="13"/>
      <c r="L61" s="13"/>
      <c r="M61" s="13"/>
      <c r="N61" s="8"/>
      <c r="O61" s="13"/>
      <c r="P61" s="13"/>
      <c r="Q61" s="13"/>
      <c r="R61" s="8"/>
      <c r="S61" s="13"/>
      <c r="T61" s="13"/>
      <c r="U61" s="13"/>
      <c r="V61" s="8"/>
      <c r="W61" s="6"/>
      <c r="X61" s="13"/>
      <c r="Y61" s="13"/>
      <c r="Z61" s="8"/>
      <c r="AA61" s="13"/>
      <c r="AB61" s="6"/>
      <c r="AC61" s="8"/>
      <c r="AD61" s="7"/>
      <c r="AE61" s="6"/>
      <c r="AF61" s="8"/>
    </row>
    <row r="62" spans="1:33" x14ac:dyDescent="0.25">
      <c r="A62" s="6"/>
      <c r="B62" s="6"/>
      <c r="C62" s="6"/>
      <c r="D62" s="6"/>
      <c r="E62" s="25"/>
      <c r="F62" s="6"/>
      <c r="G62" s="6"/>
      <c r="H62" s="6"/>
      <c r="I62" s="13"/>
      <c r="J62" s="8"/>
      <c r="K62" s="13"/>
      <c r="L62" s="13"/>
      <c r="M62" s="13"/>
      <c r="N62" s="8"/>
      <c r="O62" s="13"/>
      <c r="P62" s="13"/>
      <c r="Q62" s="13"/>
      <c r="R62" s="8"/>
      <c r="S62" s="13"/>
      <c r="T62" s="13"/>
      <c r="U62" s="13"/>
      <c r="V62" s="8"/>
      <c r="W62" s="6"/>
      <c r="X62" s="13"/>
      <c r="Y62" s="13"/>
      <c r="Z62" s="8"/>
      <c r="AA62" s="13"/>
      <c r="AB62" s="6"/>
      <c r="AC62" s="8"/>
      <c r="AD62" s="7"/>
      <c r="AE62" s="6"/>
      <c r="AF62" s="8"/>
    </row>
    <row r="63" spans="1:33" x14ac:dyDescent="0.25">
      <c r="A63" s="6"/>
      <c r="B63" s="6"/>
      <c r="C63" s="6"/>
      <c r="D63" s="6"/>
      <c r="E63" s="25"/>
      <c r="F63" s="6"/>
      <c r="G63" s="6"/>
      <c r="H63" s="6"/>
      <c r="I63" s="13"/>
      <c r="J63" s="8"/>
      <c r="K63" s="13"/>
      <c r="L63" s="13"/>
      <c r="M63" s="13"/>
      <c r="N63" s="8"/>
      <c r="O63" s="13"/>
      <c r="P63" s="13"/>
      <c r="Q63" s="13"/>
      <c r="R63" s="8"/>
      <c r="S63" s="13"/>
      <c r="T63" s="13"/>
      <c r="U63" s="13"/>
      <c r="V63" s="8"/>
      <c r="W63" s="6"/>
      <c r="X63" s="13"/>
      <c r="Y63" s="13"/>
      <c r="Z63" s="8"/>
      <c r="AA63" s="13"/>
      <c r="AB63" s="6"/>
      <c r="AC63" s="8"/>
      <c r="AD63" s="7"/>
      <c r="AE63" s="6"/>
      <c r="AF63" s="8"/>
    </row>
    <row r="64" spans="1:33" x14ac:dyDescent="0.25">
      <c r="A64" s="6"/>
      <c r="B64" s="6"/>
      <c r="C64" s="6"/>
      <c r="D64" s="6"/>
      <c r="E64" s="25"/>
      <c r="F64" s="6"/>
      <c r="G64" s="6"/>
      <c r="H64" s="6"/>
      <c r="I64" s="13"/>
      <c r="J64" s="8"/>
      <c r="K64" s="13"/>
      <c r="L64" s="13"/>
      <c r="M64" s="13"/>
      <c r="N64" s="8"/>
      <c r="O64" s="13"/>
      <c r="P64" s="13"/>
      <c r="Q64" s="13"/>
      <c r="R64" s="8"/>
      <c r="S64" s="13"/>
      <c r="T64" s="13"/>
      <c r="U64" s="13"/>
      <c r="V64" s="8"/>
      <c r="W64" s="6"/>
      <c r="X64" s="13"/>
      <c r="Y64" s="13"/>
      <c r="Z64" s="8"/>
      <c r="AA64" s="13"/>
      <c r="AB64" s="6"/>
      <c r="AC64" s="8"/>
      <c r="AD64" s="7"/>
      <c r="AE64" s="6"/>
      <c r="AF64" s="8"/>
    </row>
    <row r="65" spans="1:32" x14ac:dyDescent="0.25">
      <c r="A65" s="6"/>
      <c r="B65" s="6"/>
      <c r="C65" s="6"/>
      <c r="D65" s="6"/>
      <c r="E65" s="25"/>
      <c r="F65" s="6"/>
      <c r="G65" s="6"/>
      <c r="H65" s="6"/>
      <c r="I65" s="13"/>
      <c r="J65" s="8"/>
      <c r="K65" s="13"/>
      <c r="L65" s="13"/>
      <c r="M65" s="13"/>
      <c r="N65" s="8"/>
      <c r="O65" s="13"/>
      <c r="P65" s="13"/>
      <c r="Q65" s="13"/>
      <c r="R65" s="8"/>
      <c r="S65" s="13"/>
      <c r="T65" s="13"/>
      <c r="U65" s="13"/>
      <c r="V65" s="8"/>
      <c r="W65" s="6"/>
      <c r="X65" s="13"/>
      <c r="Y65" s="13"/>
      <c r="Z65" s="8"/>
      <c r="AA65" s="13"/>
      <c r="AB65" s="6"/>
      <c r="AC65" s="8"/>
      <c r="AD65" s="7"/>
      <c r="AE65" s="6"/>
      <c r="AF65" s="8"/>
    </row>
    <row r="66" spans="1:32" x14ac:dyDescent="0.25">
      <c r="A66" s="6"/>
      <c r="B66" s="6"/>
      <c r="C66" s="6"/>
      <c r="D66" s="6"/>
      <c r="E66" s="25"/>
      <c r="F66" s="6"/>
      <c r="G66" s="6"/>
      <c r="H66" s="6"/>
      <c r="I66" s="13"/>
      <c r="J66" s="8"/>
      <c r="K66" s="13"/>
      <c r="L66" s="13"/>
      <c r="M66" s="13"/>
      <c r="N66" s="8"/>
      <c r="O66" s="13"/>
      <c r="P66" s="13"/>
      <c r="Q66" s="13"/>
      <c r="R66" s="8"/>
      <c r="S66" s="13"/>
      <c r="T66" s="13"/>
      <c r="U66" s="13"/>
      <c r="V66" s="8"/>
      <c r="W66" s="6"/>
      <c r="X66" s="13"/>
      <c r="Y66" s="13"/>
      <c r="Z66" s="8"/>
      <c r="AA66" s="13"/>
      <c r="AB66" s="6"/>
      <c r="AC66" s="8"/>
      <c r="AD66" s="7"/>
      <c r="AE66" s="6"/>
      <c r="AF66" s="8"/>
    </row>
    <row r="67" spans="1:32" x14ac:dyDescent="0.25">
      <c r="A67" s="6"/>
      <c r="B67" s="6"/>
      <c r="C67" s="6"/>
      <c r="D67" s="6"/>
      <c r="E67" s="25"/>
      <c r="F67" s="6"/>
      <c r="G67" s="6"/>
      <c r="H67" s="6"/>
      <c r="I67" s="13"/>
      <c r="J67" s="8"/>
      <c r="K67" s="13"/>
      <c r="L67" s="13"/>
      <c r="M67" s="13"/>
      <c r="N67" s="8"/>
      <c r="O67" s="13"/>
      <c r="P67" s="13"/>
      <c r="Q67" s="13"/>
      <c r="R67" s="8"/>
      <c r="S67" s="13"/>
      <c r="T67" s="13"/>
      <c r="U67" s="13"/>
      <c r="V67" s="8"/>
      <c r="W67" s="6"/>
      <c r="X67" s="13"/>
      <c r="Y67" s="13"/>
      <c r="Z67" s="8"/>
      <c r="AA67" s="13"/>
      <c r="AB67" s="6"/>
      <c r="AC67" s="8"/>
      <c r="AD67" s="7"/>
      <c r="AE67" s="6"/>
      <c r="AF67" s="8"/>
    </row>
    <row r="68" spans="1:32" x14ac:dyDescent="0.25">
      <c r="A68" s="6"/>
      <c r="B68" s="6"/>
      <c r="C68" s="6"/>
      <c r="D68" s="6"/>
      <c r="E68" s="25"/>
      <c r="F68" s="6"/>
      <c r="G68" s="6"/>
      <c r="H68" s="6"/>
      <c r="I68" s="13"/>
      <c r="J68" s="8"/>
      <c r="K68" s="13"/>
      <c r="L68" s="13"/>
      <c r="M68" s="13"/>
      <c r="N68" s="8"/>
      <c r="O68" s="13"/>
      <c r="P68" s="13"/>
      <c r="Q68" s="13"/>
      <c r="R68" s="8"/>
      <c r="S68" s="13"/>
      <c r="T68" s="13"/>
      <c r="U68" s="13"/>
      <c r="V68" s="8"/>
      <c r="W68" s="6"/>
      <c r="X68" s="13"/>
      <c r="Y68" s="13"/>
      <c r="Z68" s="8"/>
      <c r="AA68" s="13"/>
      <c r="AB68" s="6"/>
      <c r="AC68" s="8"/>
      <c r="AD68" s="7"/>
      <c r="AE68" s="6"/>
      <c r="AF68" s="8"/>
    </row>
    <row r="69" spans="1:32" x14ac:dyDescent="0.25">
      <c r="A69" s="6"/>
      <c r="B69" s="6"/>
      <c r="C69" s="6"/>
      <c r="D69" s="6"/>
      <c r="E69" s="25"/>
      <c r="F69" s="6"/>
      <c r="G69" s="6"/>
      <c r="H69" s="6"/>
      <c r="I69" s="13"/>
      <c r="J69" s="8"/>
      <c r="K69" s="13"/>
      <c r="L69" s="13"/>
      <c r="M69" s="13"/>
      <c r="N69" s="8"/>
      <c r="O69" s="13"/>
      <c r="P69" s="13"/>
      <c r="Q69" s="13"/>
      <c r="R69" s="8"/>
      <c r="S69" s="13"/>
      <c r="T69" s="13"/>
      <c r="U69" s="13"/>
      <c r="V69" s="8"/>
      <c r="W69" s="6"/>
      <c r="X69" s="13"/>
      <c r="Y69" s="13"/>
      <c r="Z69" s="8"/>
      <c r="AA69" s="13"/>
      <c r="AB69" s="6"/>
      <c r="AC69" s="8"/>
      <c r="AD69" s="7"/>
      <c r="AE69" s="6"/>
      <c r="AF69" s="8"/>
    </row>
    <row r="70" spans="1:32" x14ac:dyDescent="0.25">
      <c r="A70" s="6"/>
      <c r="B70" s="6"/>
      <c r="C70" s="6"/>
      <c r="D70" s="6"/>
      <c r="E70" s="25"/>
      <c r="F70" s="6"/>
      <c r="G70" s="6"/>
      <c r="H70" s="6"/>
      <c r="I70" s="13"/>
      <c r="J70" s="9"/>
      <c r="K70" s="13"/>
      <c r="L70" s="13"/>
      <c r="M70" s="13"/>
      <c r="N70" s="9"/>
      <c r="O70" s="13"/>
      <c r="P70" s="13"/>
      <c r="Q70" s="13"/>
      <c r="R70" s="9"/>
      <c r="S70" s="13"/>
      <c r="T70" s="13"/>
      <c r="U70" s="13"/>
      <c r="V70" s="9"/>
      <c r="W70" s="6"/>
      <c r="X70" s="13"/>
      <c r="Y70" s="13"/>
      <c r="Z70" s="9"/>
      <c r="AA70" s="13"/>
      <c r="AB70" s="6"/>
      <c r="AC70" s="9"/>
      <c r="AD70" s="7"/>
      <c r="AE70" s="6"/>
      <c r="AF70" s="9"/>
    </row>
    <row r="71" spans="1:32" x14ac:dyDescent="0.25">
      <c r="A71" s="6"/>
      <c r="B71" s="6"/>
      <c r="C71" s="6"/>
      <c r="D71" s="6"/>
      <c r="E71" s="25"/>
      <c r="F71" s="6"/>
      <c r="G71" s="6"/>
      <c r="H71" s="6"/>
      <c r="I71" s="13"/>
      <c r="J71" s="9"/>
      <c r="K71" s="13"/>
      <c r="L71" s="13"/>
      <c r="M71" s="13"/>
      <c r="N71" s="9"/>
      <c r="O71" s="13"/>
      <c r="P71" s="13"/>
      <c r="Q71" s="13"/>
      <c r="R71" s="9"/>
      <c r="S71" s="13"/>
      <c r="T71" s="13"/>
      <c r="U71" s="13"/>
      <c r="V71" s="9"/>
      <c r="W71" s="6"/>
      <c r="X71" s="13"/>
      <c r="Y71" s="13"/>
      <c r="Z71" s="9"/>
      <c r="AA71" s="13"/>
      <c r="AB71" s="6"/>
      <c r="AC71" s="9"/>
      <c r="AD71" s="7"/>
      <c r="AE71" s="6"/>
      <c r="AF71" s="9"/>
    </row>
    <row r="72" spans="1:32" x14ac:dyDescent="0.25">
      <c r="A72" s="6"/>
      <c r="B72" s="6"/>
      <c r="C72" s="6"/>
      <c r="D72" s="6"/>
      <c r="E72" s="25"/>
      <c r="F72" s="6"/>
      <c r="G72" s="6"/>
      <c r="H72" s="6"/>
      <c r="I72" s="13"/>
      <c r="J72" s="9"/>
      <c r="K72" s="13"/>
      <c r="L72" s="13"/>
      <c r="M72" s="13"/>
      <c r="N72" s="9"/>
      <c r="O72" s="13"/>
      <c r="P72" s="13"/>
      <c r="Q72" s="13"/>
      <c r="R72" s="9"/>
      <c r="S72" s="13"/>
      <c r="T72" s="13"/>
      <c r="U72" s="13"/>
      <c r="V72" s="9"/>
      <c r="W72" s="6"/>
      <c r="X72" s="13"/>
      <c r="Y72" s="13"/>
      <c r="Z72" s="9"/>
      <c r="AA72" s="13"/>
      <c r="AB72" s="6"/>
      <c r="AC72" s="9"/>
      <c r="AD72" s="7"/>
      <c r="AE72" s="6"/>
      <c r="AF72" s="9"/>
    </row>
    <row r="73" spans="1:32" x14ac:dyDescent="0.25">
      <c r="A73" s="6"/>
      <c r="B73" s="6"/>
      <c r="C73" s="6"/>
      <c r="D73" s="6"/>
      <c r="E73" s="25"/>
      <c r="F73" s="6"/>
      <c r="G73" s="6"/>
      <c r="H73" s="6"/>
      <c r="I73" s="13"/>
      <c r="J73" s="9"/>
      <c r="K73" s="13"/>
      <c r="L73" s="13"/>
      <c r="M73" s="13"/>
      <c r="N73" s="9"/>
      <c r="O73" s="13"/>
      <c r="P73" s="13"/>
      <c r="Q73" s="13"/>
      <c r="R73" s="9"/>
      <c r="S73" s="13"/>
      <c r="T73" s="13"/>
      <c r="U73" s="13"/>
      <c r="V73" s="9"/>
      <c r="W73" s="6"/>
      <c r="X73" s="13"/>
      <c r="Y73" s="13"/>
      <c r="Z73" s="9"/>
      <c r="AA73" s="13"/>
      <c r="AB73" s="6"/>
      <c r="AC73" s="9"/>
      <c r="AD73" s="7"/>
      <c r="AE73" s="6"/>
      <c r="AF73" s="9"/>
    </row>
    <row r="74" spans="1:32" x14ac:dyDescent="0.25">
      <c r="A74" s="6"/>
      <c r="B74" s="6"/>
      <c r="C74" s="6"/>
      <c r="D74" s="6"/>
      <c r="E74" s="25"/>
      <c r="F74" s="6"/>
      <c r="G74" s="6"/>
      <c r="H74" s="6"/>
      <c r="I74" s="13"/>
      <c r="J74" s="9"/>
      <c r="K74" s="13"/>
      <c r="L74" s="13"/>
      <c r="M74" s="13"/>
      <c r="N74" s="9"/>
      <c r="O74" s="13"/>
      <c r="P74" s="13"/>
      <c r="Q74" s="13"/>
      <c r="R74" s="9"/>
      <c r="S74" s="13"/>
      <c r="T74" s="13"/>
      <c r="U74" s="13"/>
      <c r="V74" s="9"/>
      <c r="W74" s="6"/>
      <c r="X74" s="13"/>
      <c r="Y74" s="13"/>
      <c r="Z74" s="9"/>
      <c r="AA74" s="13"/>
      <c r="AB74" s="6"/>
      <c r="AC74" s="9"/>
      <c r="AD74" s="7"/>
      <c r="AE74" s="6"/>
      <c r="AF74" s="9"/>
    </row>
    <row r="75" spans="1:32" x14ac:dyDescent="0.25">
      <c r="A75" s="6"/>
      <c r="B75" s="6"/>
      <c r="C75" s="6"/>
      <c r="D75" s="6"/>
      <c r="E75" s="25"/>
      <c r="F75" s="6"/>
      <c r="G75" s="6"/>
      <c r="H75" s="6"/>
      <c r="I75" s="13"/>
      <c r="J75" s="9"/>
      <c r="K75" s="13"/>
      <c r="L75" s="13"/>
      <c r="M75" s="13"/>
      <c r="N75" s="9"/>
      <c r="O75" s="13"/>
      <c r="P75" s="13"/>
      <c r="Q75" s="13"/>
      <c r="R75" s="9"/>
      <c r="S75" s="13"/>
      <c r="T75" s="13"/>
      <c r="U75" s="13"/>
      <c r="V75" s="9"/>
      <c r="W75" s="6"/>
      <c r="X75" s="13"/>
      <c r="Y75" s="13"/>
      <c r="Z75" s="9"/>
      <c r="AA75" s="13"/>
      <c r="AB75" s="6"/>
      <c r="AC75" s="9"/>
      <c r="AD75" s="7"/>
      <c r="AE75" s="6"/>
      <c r="AF75" s="9"/>
    </row>
    <row r="76" spans="1:32" x14ac:dyDescent="0.25">
      <c r="A76" s="6"/>
      <c r="B76" s="6"/>
      <c r="C76" s="6"/>
      <c r="D76" s="6"/>
      <c r="E76" s="25"/>
      <c r="F76" s="6"/>
      <c r="G76" s="6"/>
      <c r="H76" s="6"/>
      <c r="I76" s="13"/>
      <c r="J76" s="9"/>
      <c r="K76" s="13"/>
      <c r="L76" s="13"/>
      <c r="M76" s="13"/>
      <c r="N76" s="9"/>
      <c r="O76" s="13"/>
      <c r="P76" s="13"/>
      <c r="Q76" s="13"/>
      <c r="R76" s="9"/>
      <c r="S76" s="13"/>
      <c r="T76" s="13"/>
      <c r="U76" s="13"/>
      <c r="V76" s="9"/>
      <c r="W76" s="6"/>
      <c r="X76" s="13"/>
      <c r="Y76" s="13"/>
      <c r="Z76" s="9"/>
      <c r="AA76" s="13"/>
      <c r="AB76" s="6"/>
      <c r="AC76" s="9"/>
      <c r="AD76" s="7"/>
      <c r="AE76" s="6"/>
      <c r="AF76" s="9"/>
    </row>
    <row r="77" spans="1:32" x14ac:dyDescent="0.25">
      <c r="A77" s="6"/>
      <c r="B77" s="6"/>
      <c r="C77" s="6"/>
      <c r="D77" s="6"/>
      <c r="E77" s="25"/>
      <c r="F77" s="6"/>
      <c r="G77" s="6"/>
      <c r="H77" s="6"/>
      <c r="I77" s="13"/>
      <c r="J77" s="9"/>
      <c r="K77" s="13"/>
      <c r="L77" s="13"/>
      <c r="M77" s="13"/>
      <c r="N77" s="9"/>
      <c r="O77" s="13"/>
      <c r="P77" s="13"/>
      <c r="Q77" s="13"/>
      <c r="R77" s="9"/>
      <c r="S77" s="13"/>
      <c r="T77" s="13"/>
      <c r="U77" s="13"/>
      <c r="V77" s="9"/>
      <c r="W77" s="6"/>
      <c r="X77" s="13"/>
      <c r="Y77" s="13"/>
      <c r="Z77" s="9"/>
      <c r="AA77" s="13"/>
      <c r="AB77" s="6"/>
      <c r="AC77" s="9"/>
      <c r="AD77" s="7"/>
      <c r="AE77" s="6"/>
      <c r="AF77" s="9"/>
    </row>
    <row r="78" spans="1:32" x14ac:dyDescent="0.25">
      <c r="A78" s="6"/>
      <c r="B78" s="6"/>
      <c r="C78" s="6"/>
      <c r="D78" s="6"/>
      <c r="E78" s="25"/>
      <c r="F78" s="6"/>
      <c r="G78" s="6"/>
      <c r="H78" s="6"/>
      <c r="I78" s="13"/>
      <c r="J78" s="9"/>
      <c r="K78" s="13"/>
      <c r="L78" s="13"/>
      <c r="M78" s="13"/>
      <c r="N78" s="9"/>
      <c r="O78" s="13"/>
      <c r="P78" s="13"/>
      <c r="Q78" s="13"/>
      <c r="R78" s="9"/>
      <c r="S78" s="13"/>
      <c r="T78" s="13"/>
      <c r="U78" s="13"/>
      <c r="V78" s="9"/>
      <c r="W78" s="6"/>
      <c r="X78" s="13"/>
      <c r="Y78" s="13"/>
      <c r="Z78" s="9"/>
      <c r="AA78" s="13"/>
      <c r="AB78" s="6"/>
      <c r="AC78" s="9"/>
      <c r="AD78" s="7"/>
      <c r="AE78" s="6"/>
      <c r="AF78" s="9"/>
    </row>
    <row r="79" spans="1:32" x14ac:dyDescent="0.25">
      <c r="J79" s="9"/>
      <c r="N79" s="9"/>
      <c r="R79" s="9"/>
      <c r="V79" s="9"/>
      <c r="Z79" s="9"/>
      <c r="AC79" s="9"/>
      <c r="AF79" s="9"/>
    </row>
    <row r="80" spans="1:32" x14ac:dyDescent="0.25">
      <c r="J80" s="9"/>
      <c r="N80" s="9"/>
      <c r="R80" s="9"/>
      <c r="V80" s="9"/>
      <c r="Z80" s="9"/>
      <c r="AC80" s="9"/>
      <c r="AF80" s="9"/>
    </row>
    <row r="81" spans="10:32" x14ac:dyDescent="0.25">
      <c r="J81" s="9"/>
      <c r="N81" s="9"/>
      <c r="R81" s="9"/>
      <c r="V81" s="9"/>
      <c r="Z81" s="9"/>
      <c r="AC81" s="9"/>
      <c r="AF81" s="9"/>
    </row>
    <row r="82" spans="10:32" x14ac:dyDescent="0.25">
      <c r="J82" s="9"/>
      <c r="N82" s="9"/>
      <c r="R82" s="9"/>
      <c r="V82" s="9"/>
      <c r="Z82" s="9"/>
      <c r="AC82" s="9"/>
      <c r="AF82" s="9"/>
    </row>
    <row r="83" spans="10:32" x14ac:dyDescent="0.25">
      <c r="J83" s="9"/>
      <c r="N83" s="9"/>
      <c r="R83" s="9"/>
      <c r="V83" s="9"/>
      <c r="Z83" s="9"/>
      <c r="AC83" s="9"/>
      <c r="AF83" s="9"/>
    </row>
    <row r="84" spans="10:32" x14ac:dyDescent="0.25">
      <c r="J84" s="9"/>
      <c r="N84" s="9"/>
      <c r="R84" s="9"/>
      <c r="V84" s="9"/>
      <c r="Z84" s="9"/>
      <c r="AC84" s="9"/>
      <c r="AF84" s="9"/>
    </row>
    <row r="85" spans="10:32" x14ac:dyDescent="0.25">
      <c r="J85" s="9"/>
      <c r="N85" s="9"/>
      <c r="R85" s="9"/>
      <c r="V85" s="9"/>
      <c r="Z85" s="9"/>
      <c r="AC85" s="9"/>
      <c r="AF85" s="9"/>
    </row>
    <row r="86" spans="10:32" x14ac:dyDescent="0.25">
      <c r="J86" s="9"/>
      <c r="N86" s="9"/>
      <c r="R86" s="9"/>
      <c r="V86" s="9"/>
      <c r="Z86" s="9"/>
      <c r="AC86" s="9"/>
      <c r="AF86" s="9"/>
    </row>
    <row r="87" spans="10:32" x14ac:dyDescent="0.25">
      <c r="J87" s="9"/>
      <c r="N87" s="9"/>
      <c r="R87" s="9"/>
      <c r="V87" s="9"/>
      <c r="Z87" s="9"/>
      <c r="AC87" s="9"/>
      <c r="AF87" s="9"/>
    </row>
    <row r="88" spans="10:32" x14ac:dyDescent="0.25">
      <c r="J88" s="9"/>
      <c r="N88" s="9"/>
      <c r="R88" s="9"/>
      <c r="V88" s="9"/>
      <c r="Z88" s="9"/>
      <c r="AC88" s="9"/>
      <c r="AF88" s="9"/>
    </row>
    <row r="89" spans="10:32" x14ac:dyDescent="0.25">
      <c r="J89" s="9"/>
      <c r="N89" s="9"/>
      <c r="R89" s="9"/>
      <c r="V89" s="9"/>
      <c r="Z89" s="9"/>
      <c r="AC89" s="9"/>
      <c r="AF89" s="9"/>
    </row>
    <row r="90" spans="10:32" x14ac:dyDescent="0.25">
      <c r="J90" s="9"/>
      <c r="N90" s="9"/>
      <c r="R90" s="9"/>
      <c r="V90" s="9"/>
      <c r="Z90" s="9"/>
      <c r="AC90" s="9"/>
      <c r="AF90" s="9"/>
    </row>
    <row r="91" spans="10:32" x14ac:dyDescent="0.25">
      <c r="J91" s="9"/>
      <c r="N91" s="9"/>
      <c r="R91" s="9"/>
      <c r="V91" s="9"/>
      <c r="Z91" s="9"/>
      <c r="AC91" s="9"/>
      <c r="AF91" s="9"/>
    </row>
    <row r="92" spans="10:32" x14ac:dyDescent="0.25">
      <c r="J92" s="9"/>
      <c r="N92" s="9"/>
      <c r="R92" s="9"/>
      <c r="V92" s="9"/>
      <c r="Z92" s="9"/>
      <c r="AC92" s="9"/>
      <c r="AF92" s="9"/>
    </row>
    <row r="93" spans="10:32" x14ac:dyDescent="0.25">
      <c r="J93" s="9"/>
      <c r="N93" s="9"/>
      <c r="R93" s="9"/>
      <c r="V93" s="9"/>
      <c r="Z93" s="9"/>
      <c r="AC93" s="9"/>
      <c r="AF93" s="9"/>
    </row>
    <row r="94" spans="10:32" x14ac:dyDescent="0.25">
      <c r="J94" s="9"/>
      <c r="N94" s="9"/>
      <c r="R94" s="9"/>
      <c r="V94" s="9"/>
      <c r="Z94" s="9"/>
      <c r="AC94" s="9"/>
      <c r="AF94" s="9"/>
    </row>
    <row r="95" spans="10:32" x14ac:dyDescent="0.25">
      <c r="J95" s="9"/>
      <c r="N95" s="9"/>
      <c r="R95" s="9"/>
      <c r="V95" s="9"/>
      <c r="Z95" s="9"/>
      <c r="AC95" s="9"/>
      <c r="AF95" s="9"/>
    </row>
    <row r="96" spans="10:32" x14ac:dyDescent="0.25">
      <c r="J96" s="9"/>
      <c r="N96" s="9"/>
      <c r="R96" s="9"/>
      <c r="V96" s="9"/>
      <c r="Z96" s="9"/>
      <c r="AC96" s="9"/>
      <c r="AF96" s="9"/>
    </row>
    <row r="97" spans="10:32" x14ac:dyDescent="0.25">
      <c r="J97" s="9"/>
      <c r="N97" s="9"/>
      <c r="R97" s="9"/>
      <c r="V97" s="9"/>
      <c r="Z97" s="9"/>
      <c r="AC97" s="9"/>
      <c r="AF97" s="9"/>
    </row>
    <row r="98" spans="10:32" x14ac:dyDescent="0.25">
      <c r="J98" s="9"/>
      <c r="N98" s="9"/>
      <c r="R98" s="9"/>
      <c r="V98" s="9"/>
      <c r="Z98" s="9"/>
      <c r="AC98" s="9"/>
      <c r="AF98" s="9"/>
    </row>
    <row r="99" spans="10:32" x14ac:dyDescent="0.25">
      <c r="J99" s="9"/>
      <c r="N99" s="9"/>
      <c r="R99" s="9"/>
      <c r="V99" s="9"/>
      <c r="Z99" s="9"/>
      <c r="AC99" s="9"/>
      <c r="AF99" s="9"/>
    </row>
    <row r="100" spans="10:32" x14ac:dyDescent="0.25">
      <c r="J100" s="9"/>
      <c r="N100" s="9"/>
      <c r="R100" s="9"/>
      <c r="V100" s="9"/>
      <c r="Z100" s="9"/>
      <c r="AC100" s="9"/>
      <c r="AF100" s="9"/>
    </row>
    <row r="101" spans="10:32" x14ac:dyDescent="0.25">
      <c r="J101" s="9"/>
      <c r="N101" s="9"/>
      <c r="R101" s="9"/>
      <c r="V101" s="9"/>
      <c r="Z101" s="9"/>
      <c r="AC101" s="9"/>
      <c r="AF101" s="9"/>
    </row>
    <row r="102" spans="10:32" x14ac:dyDescent="0.25">
      <c r="J102" s="9"/>
      <c r="N102" s="9"/>
      <c r="R102" s="9"/>
      <c r="V102" s="9"/>
      <c r="Z102" s="9"/>
      <c r="AC102" s="9"/>
      <c r="AF102" s="9"/>
    </row>
    <row r="103" spans="10:32" x14ac:dyDescent="0.25">
      <c r="J103" s="9"/>
      <c r="N103" s="9"/>
      <c r="R103" s="9"/>
      <c r="V103" s="9"/>
      <c r="Z103" s="9"/>
      <c r="AC103" s="9"/>
      <c r="AF103" s="9"/>
    </row>
    <row r="104" spans="10:32" x14ac:dyDescent="0.25">
      <c r="J104" s="9"/>
      <c r="N104" s="9"/>
      <c r="R104" s="9"/>
      <c r="V104" s="9"/>
      <c r="Z104" s="9"/>
      <c r="AC104" s="9"/>
      <c r="AF104" s="9"/>
    </row>
    <row r="105" spans="10:32" x14ac:dyDescent="0.25">
      <c r="J105" s="9"/>
      <c r="N105" s="9"/>
      <c r="R105" s="9"/>
      <c r="V105" s="9"/>
      <c r="Z105" s="9"/>
      <c r="AC105" s="9"/>
      <c r="AF105" s="9"/>
    </row>
    <row r="106" spans="10:32" x14ac:dyDescent="0.25">
      <c r="J106" s="9"/>
      <c r="N106" s="9"/>
      <c r="R106" s="9"/>
      <c r="V106" s="9"/>
      <c r="Z106" s="9"/>
      <c r="AC106" s="9"/>
      <c r="AF106" s="9"/>
    </row>
    <row r="107" spans="10:32" x14ac:dyDescent="0.25">
      <c r="J107" s="9"/>
      <c r="N107" s="9"/>
      <c r="R107" s="9"/>
      <c r="V107" s="9"/>
      <c r="Z107" s="9"/>
      <c r="AC107" s="9"/>
      <c r="AF107" s="9"/>
    </row>
    <row r="108" spans="10:32" x14ac:dyDescent="0.25">
      <c r="J108" s="9"/>
      <c r="N108" s="9"/>
      <c r="R108" s="9"/>
      <c r="V108" s="9"/>
      <c r="Z108" s="9"/>
      <c r="AC108" s="9"/>
      <c r="AF108" s="9"/>
    </row>
    <row r="109" spans="10:32" x14ac:dyDescent="0.25">
      <c r="J109" s="9"/>
      <c r="N109" s="9"/>
      <c r="R109" s="9"/>
      <c r="V109" s="9"/>
      <c r="Z109" s="9"/>
      <c r="AC109" s="9"/>
      <c r="AF109" s="9"/>
    </row>
    <row r="110" spans="10:32" x14ac:dyDescent="0.25">
      <c r="J110" s="9"/>
      <c r="N110" s="9"/>
      <c r="R110" s="9"/>
      <c r="V110" s="9"/>
      <c r="Z110" s="9"/>
      <c r="AC110" s="9"/>
      <c r="AF110" s="9"/>
    </row>
    <row r="111" spans="10:32" x14ac:dyDescent="0.25">
      <c r="J111" s="9"/>
      <c r="N111" s="9"/>
      <c r="R111" s="9"/>
      <c r="V111" s="9"/>
      <c r="Z111" s="9"/>
      <c r="AC111" s="9"/>
      <c r="AF111" s="9"/>
    </row>
    <row r="112" spans="10:32" x14ac:dyDescent="0.25">
      <c r="J112" s="9"/>
      <c r="N112" s="9"/>
      <c r="R112" s="9"/>
      <c r="V112" s="9"/>
      <c r="Z112" s="9"/>
      <c r="AC112" s="9"/>
      <c r="AF112" s="9"/>
    </row>
    <row r="113" spans="10:32" x14ac:dyDescent="0.25">
      <c r="J113" s="9"/>
      <c r="N113" s="9"/>
      <c r="R113" s="9"/>
      <c r="V113" s="9"/>
      <c r="Z113" s="9"/>
      <c r="AC113" s="9"/>
      <c r="AF113" s="9"/>
    </row>
    <row r="114" spans="10:32" x14ac:dyDescent="0.25">
      <c r="J114" s="9"/>
      <c r="N114" s="9"/>
      <c r="R114" s="9"/>
      <c r="V114" s="9"/>
      <c r="Z114" s="9"/>
      <c r="AC114" s="9"/>
      <c r="AF114" s="9"/>
    </row>
    <row r="115" spans="10:32" x14ac:dyDescent="0.25">
      <c r="J115" s="9"/>
      <c r="N115" s="9"/>
      <c r="R115" s="9"/>
      <c r="V115" s="9"/>
      <c r="Z115" s="9"/>
      <c r="AC115" s="9"/>
      <c r="AF115" s="9"/>
    </row>
    <row r="116" spans="10:32" x14ac:dyDescent="0.25">
      <c r="J116" s="9"/>
      <c r="N116" s="9"/>
      <c r="R116" s="9"/>
      <c r="V116" s="9"/>
      <c r="Z116" s="9"/>
      <c r="AC116" s="9"/>
      <c r="AF116" s="9"/>
    </row>
    <row r="117" spans="10:32" x14ac:dyDescent="0.25">
      <c r="J117" s="9"/>
      <c r="N117" s="9"/>
      <c r="R117" s="9"/>
      <c r="V117" s="9"/>
      <c r="Z117" s="9"/>
      <c r="AC117" s="9"/>
      <c r="AF117" s="9"/>
    </row>
    <row r="118" spans="10:32" x14ac:dyDescent="0.25">
      <c r="J118" s="9"/>
      <c r="N118" s="9"/>
      <c r="R118" s="9"/>
      <c r="V118" s="9"/>
      <c r="Z118" s="9"/>
      <c r="AC118" s="9"/>
      <c r="AF118" s="9"/>
    </row>
    <row r="119" spans="10:32" x14ac:dyDescent="0.25">
      <c r="J119" s="9"/>
      <c r="N119" s="9"/>
      <c r="R119" s="9"/>
      <c r="V119" s="9"/>
      <c r="Z119" s="9"/>
      <c r="AC119" s="9"/>
      <c r="AF119" s="9"/>
    </row>
    <row r="120" spans="10:32" x14ac:dyDescent="0.25">
      <c r="J120" s="9"/>
      <c r="N120" s="9"/>
      <c r="R120" s="9"/>
      <c r="V120" s="9"/>
      <c r="Z120" s="9"/>
      <c r="AC120" s="9"/>
      <c r="AF120" s="9"/>
    </row>
    <row r="121" spans="10:32" x14ac:dyDescent="0.25">
      <c r="J121" s="9"/>
      <c r="N121" s="9"/>
      <c r="R121" s="9"/>
      <c r="V121" s="9"/>
      <c r="Z121" s="9"/>
      <c r="AC121" s="9"/>
      <c r="AF121" s="9"/>
    </row>
    <row r="122" spans="10:32" x14ac:dyDescent="0.25">
      <c r="J122" s="9"/>
      <c r="N122" s="9"/>
      <c r="R122" s="9"/>
      <c r="V122" s="9"/>
      <c r="Z122" s="9"/>
      <c r="AC122" s="9"/>
      <c r="AF122" s="9"/>
    </row>
    <row r="123" spans="10:32" x14ac:dyDescent="0.25">
      <c r="J123" s="9"/>
      <c r="N123" s="9"/>
      <c r="R123" s="9"/>
      <c r="V123" s="9"/>
      <c r="Z123" s="9"/>
      <c r="AC123" s="9"/>
      <c r="AF123" s="9"/>
    </row>
    <row r="124" spans="10:32" x14ac:dyDescent="0.25">
      <c r="J124" s="9"/>
      <c r="N124" s="9"/>
      <c r="R124" s="9"/>
      <c r="V124" s="9"/>
      <c r="Z124" s="9"/>
      <c r="AC124" s="9"/>
      <c r="AF124" s="9"/>
    </row>
    <row r="125" spans="10:32" x14ac:dyDescent="0.25">
      <c r="J125" s="9"/>
      <c r="N125" s="9"/>
      <c r="R125" s="9"/>
      <c r="V125" s="9"/>
      <c r="Z125" s="9"/>
      <c r="AC125" s="9"/>
      <c r="AF125" s="9"/>
    </row>
    <row r="126" spans="10:32" x14ac:dyDescent="0.25">
      <c r="J126" s="9"/>
      <c r="N126" s="9"/>
      <c r="R126" s="9"/>
      <c r="V126" s="9"/>
      <c r="Z126" s="9"/>
      <c r="AC126" s="9"/>
      <c r="AF126" s="9"/>
    </row>
    <row r="127" spans="10:32" x14ac:dyDescent="0.25">
      <c r="J127" s="9"/>
      <c r="N127" s="9"/>
      <c r="R127" s="9"/>
      <c r="V127" s="9"/>
      <c r="Z127" s="9"/>
      <c r="AC127" s="9"/>
      <c r="AF127" s="9"/>
    </row>
    <row r="128" spans="10:32" x14ac:dyDescent="0.25">
      <c r="J128" s="9"/>
      <c r="N128" s="9"/>
      <c r="R128" s="9"/>
      <c r="V128" s="9"/>
      <c r="Z128" s="9"/>
      <c r="AC128" s="9"/>
      <c r="AF128" s="9"/>
    </row>
    <row r="129" spans="10:32" x14ac:dyDescent="0.25">
      <c r="J129" s="9"/>
      <c r="N129" s="9"/>
      <c r="R129" s="9"/>
      <c r="V129" s="9"/>
      <c r="Z129" s="9"/>
      <c r="AC129" s="9"/>
      <c r="AF129" s="9"/>
    </row>
    <row r="130" spans="10:32" x14ac:dyDescent="0.25">
      <c r="J130" s="9"/>
      <c r="N130" s="9"/>
      <c r="R130" s="9"/>
      <c r="V130" s="9"/>
      <c r="Z130" s="9"/>
      <c r="AC130" s="9"/>
      <c r="AF130" s="9"/>
    </row>
    <row r="131" spans="10:32" x14ac:dyDescent="0.25">
      <c r="J131" s="9"/>
      <c r="N131" s="9"/>
      <c r="R131" s="9"/>
      <c r="V131" s="9"/>
      <c r="Z131" s="9"/>
      <c r="AC131" s="9"/>
      <c r="AF131" s="9"/>
    </row>
    <row r="132" spans="10:32" x14ac:dyDescent="0.25">
      <c r="J132" s="9"/>
      <c r="N132" s="9"/>
      <c r="R132" s="9"/>
      <c r="V132" s="9"/>
      <c r="Z132" s="9"/>
      <c r="AC132" s="9"/>
      <c r="AF132" s="9"/>
    </row>
    <row r="133" spans="10:32" x14ac:dyDescent="0.25">
      <c r="J133" s="9"/>
      <c r="N133" s="9"/>
      <c r="R133" s="9"/>
      <c r="V133" s="9"/>
      <c r="Z133" s="9"/>
      <c r="AC133" s="9"/>
      <c r="AF133" s="9"/>
    </row>
    <row r="134" spans="10:32" x14ac:dyDescent="0.25">
      <c r="J134" s="9"/>
      <c r="N134" s="9"/>
      <c r="R134" s="9"/>
      <c r="V134" s="9"/>
      <c r="Z134" s="9"/>
      <c r="AC134" s="9"/>
      <c r="AF134" s="9"/>
    </row>
    <row r="135" spans="10:32" x14ac:dyDescent="0.25">
      <c r="J135" s="9"/>
      <c r="N135" s="9"/>
      <c r="R135" s="9"/>
      <c r="V135" s="9"/>
      <c r="Z135" s="9"/>
      <c r="AC135" s="9"/>
      <c r="AF135" s="9"/>
    </row>
    <row r="136" spans="10:32" x14ac:dyDescent="0.25">
      <c r="J136" s="9"/>
      <c r="N136" s="9"/>
      <c r="R136" s="9"/>
      <c r="V136" s="9"/>
      <c r="Z136" s="9"/>
      <c r="AC136" s="9"/>
      <c r="AF136" s="9"/>
    </row>
    <row r="137" spans="10:32" x14ac:dyDescent="0.25">
      <c r="J137" s="9"/>
      <c r="N137" s="9"/>
      <c r="R137" s="9"/>
      <c r="V137" s="9"/>
      <c r="Z137" s="9"/>
      <c r="AC137" s="9"/>
      <c r="AF137" s="9"/>
    </row>
    <row r="138" spans="10:32" x14ac:dyDescent="0.25">
      <c r="J138" s="9"/>
      <c r="N138" s="9"/>
      <c r="R138" s="9"/>
      <c r="V138" s="9"/>
      <c r="Z138" s="9"/>
      <c r="AC138" s="9"/>
      <c r="AF138" s="9"/>
    </row>
    <row r="139" spans="10:32" x14ac:dyDescent="0.25">
      <c r="J139" s="9"/>
      <c r="N139" s="9"/>
      <c r="R139" s="9"/>
      <c r="V139" s="9"/>
      <c r="Z139" s="9"/>
      <c r="AC139" s="9"/>
      <c r="AF139" s="9"/>
    </row>
    <row r="140" spans="10:32" x14ac:dyDescent="0.25">
      <c r="J140" s="9"/>
      <c r="N140" s="9"/>
      <c r="R140" s="9"/>
      <c r="V140" s="9"/>
      <c r="Z140" s="9"/>
      <c r="AC140" s="9"/>
      <c r="AF140" s="9"/>
    </row>
    <row r="141" spans="10:32" x14ac:dyDescent="0.25">
      <c r="J141" s="9"/>
      <c r="N141" s="9"/>
      <c r="R141" s="9"/>
      <c r="V141" s="9"/>
      <c r="Z141" s="9"/>
      <c r="AC141" s="9"/>
      <c r="AF141" s="9"/>
    </row>
    <row r="142" spans="10:32" x14ac:dyDescent="0.25">
      <c r="J142" s="9"/>
      <c r="N142" s="9"/>
      <c r="R142" s="9"/>
      <c r="V142" s="9"/>
      <c r="Z142" s="9"/>
      <c r="AC142" s="9"/>
      <c r="AF142" s="9"/>
    </row>
    <row r="143" spans="10:32" x14ac:dyDescent="0.25">
      <c r="J143" s="9"/>
      <c r="N143" s="9"/>
      <c r="R143" s="9"/>
      <c r="V143" s="9"/>
      <c r="Z143" s="9"/>
      <c r="AC143" s="9"/>
      <c r="AF143" s="9"/>
    </row>
    <row r="144" spans="10:32" x14ac:dyDescent="0.25">
      <c r="J144" s="9"/>
      <c r="N144" s="9"/>
      <c r="R144" s="9"/>
      <c r="V144" s="9"/>
      <c r="Z144" s="9"/>
      <c r="AC144" s="9"/>
      <c r="AF144" s="9"/>
    </row>
    <row r="145" spans="10:32" x14ac:dyDescent="0.25">
      <c r="J145" s="9"/>
      <c r="N145" s="9"/>
      <c r="R145" s="9"/>
      <c r="V145" s="9"/>
      <c r="Z145" s="9"/>
      <c r="AC145" s="9"/>
      <c r="AF145" s="9"/>
    </row>
    <row r="146" spans="10:32" x14ac:dyDescent="0.25">
      <c r="J146" s="9"/>
      <c r="N146" s="9"/>
      <c r="R146" s="9"/>
      <c r="V146" s="9"/>
      <c r="Z146" s="9"/>
      <c r="AC146" s="9"/>
      <c r="AF146" s="9"/>
    </row>
    <row r="147" spans="10:32" x14ac:dyDescent="0.25">
      <c r="J147" s="9"/>
      <c r="N147" s="9"/>
      <c r="R147" s="9"/>
      <c r="V147" s="9"/>
      <c r="Z147" s="9"/>
      <c r="AC147" s="9"/>
      <c r="AF147" s="9"/>
    </row>
    <row r="148" spans="10:32" x14ac:dyDescent="0.25">
      <c r="J148" s="9"/>
      <c r="N148" s="9"/>
      <c r="R148" s="9"/>
      <c r="V148" s="9"/>
      <c r="Z148" s="9"/>
      <c r="AC148" s="9"/>
      <c r="AF148" s="9"/>
    </row>
    <row r="149" spans="10:32" x14ac:dyDescent="0.25">
      <c r="J149" s="9"/>
      <c r="N149" s="9"/>
      <c r="R149" s="9"/>
      <c r="V149" s="9"/>
      <c r="Z149" s="9"/>
      <c r="AC149" s="9"/>
      <c r="AF149" s="9"/>
    </row>
    <row r="150" spans="10:32" x14ac:dyDescent="0.25">
      <c r="J150" s="9"/>
      <c r="N150" s="9"/>
      <c r="R150" s="9"/>
      <c r="V150" s="9"/>
      <c r="Z150" s="9"/>
      <c r="AC150" s="9"/>
      <c r="AF150" s="9"/>
    </row>
    <row r="151" spans="10:32" x14ac:dyDescent="0.25">
      <c r="J151" s="9"/>
      <c r="N151" s="9"/>
      <c r="R151" s="9"/>
      <c r="V151" s="9"/>
      <c r="Z151" s="9"/>
      <c r="AC151" s="9"/>
      <c r="AF151" s="9"/>
    </row>
    <row r="152" spans="10:32" x14ac:dyDescent="0.25">
      <c r="J152" s="9"/>
      <c r="N152" s="9"/>
      <c r="R152" s="9"/>
      <c r="V152" s="9"/>
      <c r="Z152" s="9"/>
      <c r="AC152" s="9"/>
      <c r="AF152" s="9"/>
    </row>
    <row r="153" spans="10:32" x14ac:dyDescent="0.25">
      <c r="J153" s="9"/>
      <c r="N153" s="9"/>
      <c r="R153" s="9"/>
      <c r="V153" s="9"/>
      <c r="Z153" s="9"/>
      <c r="AC153" s="9"/>
      <c r="AF153" s="9"/>
    </row>
    <row r="154" spans="10:32" x14ac:dyDescent="0.25">
      <c r="J154" s="9"/>
      <c r="N154" s="9"/>
      <c r="R154" s="9"/>
      <c r="V154" s="9"/>
      <c r="Z154" s="9"/>
      <c r="AC154" s="9"/>
      <c r="AF154" s="9"/>
    </row>
    <row r="155" spans="10:32" x14ac:dyDescent="0.25">
      <c r="J155" s="9"/>
      <c r="N155" s="9"/>
      <c r="R155" s="9"/>
      <c r="V155" s="9"/>
      <c r="Z155" s="9"/>
      <c r="AC155" s="9"/>
      <c r="AF155" s="9"/>
    </row>
    <row r="156" spans="10:32" x14ac:dyDescent="0.25">
      <c r="J156" s="9"/>
      <c r="N156" s="9"/>
      <c r="R156" s="9"/>
      <c r="V156" s="9"/>
      <c r="Z156" s="9"/>
      <c r="AC156" s="9"/>
      <c r="AF156" s="9"/>
    </row>
    <row r="157" spans="10:32" x14ac:dyDescent="0.25">
      <c r="J157" s="9"/>
      <c r="N157" s="9"/>
      <c r="R157" s="9"/>
      <c r="V157" s="9"/>
      <c r="Z157" s="9"/>
      <c r="AC157" s="9"/>
      <c r="AF157" s="9"/>
    </row>
    <row r="158" spans="10:32" x14ac:dyDescent="0.25">
      <c r="J158" s="9"/>
      <c r="N158" s="9"/>
      <c r="R158" s="9"/>
      <c r="V158" s="9"/>
      <c r="Z158" s="9"/>
      <c r="AC158" s="9"/>
      <c r="AF158" s="9"/>
    </row>
    <row r="159" spans="10:32" x14ac:dyDescent="0.25">
      <c r="J159" s="9"/>
      <c r="N159" s="9"/>
      <c r="R159" s="9"/>
      <c r="V159" s="9"/>
      <c r="Z159" s="9"/>
      <c r="AC159" s="9"/>
      <c r="AF159" s="9"/>
    </row>
    <row r="160" spans="10:32" x14ac:dyDescent="0.25">
      <c r="J160" s="9"/>
      <c r="N160" s="9"/>
      <c r="R160" s="9"/>
      <c r="V160" s="9"/>
      <c r="Z160" s="9"/>
      <c r="AC160" s="9"/>
      <c r="AF160" s="9"/>
    </row>
    <row r="161" spans="10:32" x14ac:dyDescent="0.25">
      <c r="J161" s="9"/>
      <c r="N161" s="9"/>
      <c r="R161" s="9"/>
      <c r="V161" s="9"/>
      <c r="Z161" s="9"/>
      <c r="AC161" s="9"/>
      <c r="AF161" s="9"/>
    </row>
    <row r="162" spans="10:32" x14ac:dyDescent="0.25">
      <c r="J162" s="9"/>
      <c r="N162" s="9"/>
      <c r="R162" s="9"/>
      <c r="V162" s="9"/>
      <c r="Z162" s="9"/>
      <c r="AC162" s="9"/>
      <c r="AF162" s="9"/>
    </row>
    <row r="163" spans="10:32" x14ac:dyDescent="0.25">
      <c r="J163" s="9"/>
      <c r="N163" s="9"/>
      <c r="R163" s="9"/>
      <c r="V163" s="9"/>
      <c r="Z163" s="9"/>
      <c r="AC163" s="9"/>
      <c r="AF163" s="9"/>
    </row>
    <row r="164" spans="10:32" x14ac:dyDescent="0.25">
      <c r="J164" s="9"/>
      <c r="N164" s="9"/>
      <c r="R164" s="9"/>
      <c r="V164" s="9"/>
      <c r="Z164" s="9"/>
      <c r="AC164" s="9"/>
      <c r="AF164" s="9"/>
    </row>
    <row r="165" spans="10:32" x14ac:dyDescent="0.25">
      <c r="J165" s="9"/>
      <c r="N165" s="9"/>
      <c r="R165" s="9"/>
      <c r="V165" s="9"/>
      <c r="Z165" s="9"/>
      <c r="AC165" s="9"/>
      <c r="AF165" s="9"/>
    </row>
    <row r="166" spans="10:32" x14ac:dyDescent="0.25">
      <c r="J166" s="9"/>
      <c r="N166" s="9"/>
      <c r="R166" s="9"/>
      <c r="V166" s="9"/>
      <c r="Z166" s="9"/>
      <c r="AC166" s="9"/>
      <c r="AF166" s="9"/>
    </row>
    <row r="167" spans="10:32" x14ac:dyDescent="0.25">
      <c r="J167" s="9"/>
      <c r="N167" s="9"/>
      <c r="R167" s="9"/>
      <c r="V167" s="9"/>
      <c r="Z167" s="9"/>
      <c r="AC167" s="9"/>
      <c r="AF167" s="9"/>
    </row>
    <row r="168" spans="10:32" x14ac:dyDescent="0.25">
      <c r="J168" s="9"/>
      <c r="N168" s="9"/>
      <c r="R168" s="9"/>
      <c r="V168" s="9"/>
      <c r="Z168" s="9"/>
      <c r="AC168" s="9"/>
      <c r="AF168" s="9"/>
    </row>
    <row r="169" spans="10:32" x14ac:dyDescent="0.25">
      <c r="J169" s="9"/>
      <c r="N169" s="9"/>
      <c r="R169" s="9"/>
      <c r="V169" s="9"/>
      <c r="Z169" s="9"/>
      <c r="AC169" s="9"/>
      <c r="AF169" s="9"/>
    </row>
    <row r="170" spans="10:32" x14ac:dyDescent="0.25">
      <c r="J170" s="9"/>
      <c r="N170" s="9"/>
      <c r="R170" s="9"/>
      <c r="V170" s="9"/>
      <c r="Z170" s="9"/>
      <c r="AC170" s="9"/>
      <c r="AF170" s="9"/>
    </row>
    <row r="171" spans="10:32" x14ac:dyDescent="0.25">
      <c r="J171" s="9"/>
      <c r="N171" s="9"/>
      <c r="R171" s="9"/>
      <c r="V171" s="9"/>
      <c r="Z171" s="9"/>
      <c r="AC171" s="9"/>
      <c r="AF171" s="9"/>
    </row>
    <row r="172" spans="10:32" x14ac:dyDescent="0.25">
      <c r="J172" s="9"/>
      <c r="N172" s="9"/>
      <c r="R172" s="9"/>
      <c r="V172" s="9"/>
      <c r="Z172" s="9"/>
      <c r="AC172" s="9"/>
      <c r="AF172" s="9"/>
    </row>
    <row r="173" spans="10:32" x14ac:dyDescent="0.25">
      <c r="J173" s="9"/>
      <c r="N173" s="9"/>
      <c r="R173" s="9"/>
      <c r="V173" s="9"/>
      <c r="Z173" s="9"/>
      <c r="AC173" s="9"/>
      <c r="AF173" s="9"/>
    </row>
    <row r="174" spans="10:32" x14ac:dyDescent="0.25">
      <c r="J174" s="9"/>
      <c r="N174" s="9"/>
      <c r="R174" s="9"/>
      <c r="V174" s="9"/>
      <c r="Z174" s="9"/>
      <c r="AC174" s="9"/>
      <c r="AF174" s="9"/>
    </row>
    <row r="175" spans="10:32" x14ac:dyDescent="0.25">
      <c r="J175" s="9"/>
      <c r="N175" s="9"/>
      <c r="R175" s="9"/>
      <c r="V175" s="9"/>
      <c r="Z175" s="9"/>
      <c r="AC175" s="9"/>
      <c r="AF175" s="9"/>
    </row>
    <row r="176" spans="10:32" x14ac:dyDescent="0.25">
      <c r="J176" s="9"/>
      <c r="N176" s="9"/>
      <c r="R176" s="9"/>
      <c r="V176" s="9"/>
      <c r="Z176" s="9"/>
      <c r="AC176" s="9"/>
      <c r="AF176" s="9"/>
    </row>
    <row r="177" spans="10:32" x14ac:dyDescent="0.25">
      <c r="J177" s="9"/>
      <c r="N177" s="9"/>
      <c r="R177" s="9"/>
      <c r="V177" s="9"/>
      <c r="Z177" s="9"/>
      <c r="AC177" s="9"/>
      <c r="AF177" s="9"/>
    </row>
    <row r="178" spans="10:32" x14ac:dyDescent="0.25">
      <c r="J178" s="9"/>
      <c r="N178" s="9"/>
      <c r="R178" s="9"/>
      <c r="V178" s="9"/>
      <c r="Z178" s="9"/>
      <c r="AC178" s="9"/>
      <c r="AF178" s="9"/>
    </row>
    <row r="179" spans="10:32" x14ac:dyDescent="0.25">
      <c r="J179" s="9"/>
      <c r="N179" s="9"/>
      <c r="R179" s="9"/>
      <c r="V179" s="9"/>
      <c r="Z179" s="9"/>
      <c r="AC179" s="9"/>
      <c r="AF179" s="9"/>
    </row>
    <row r="180" spans="10:32" x14ac:dyDescent="0.25">
      <c r="J180" s="9"/>
      <c r="N180" s="9"/>
      <c r="R180" s="9"/>
      <c r="V180" s="9"/>
      <c r="Z180" s="9"/>
      <c r="AC180" s="9"/>
      <c r="AF180" s="9"/>
    </row>
    <row r="181" spans="10:32" x14ac:dyDescent="0.25">
      <c r="J181" s="9"/>
      <c r="N181" s="9"/>
      <c r="R181" s="9"/>
      <c r="V181" s="9"/>
      <c r="Z181" s="9"/>
      <c r="AC181" s="9"/>
      <c r="AF181" s="9"/>
    </row>
    <row r="182" spans="10:32" x14ac:dyDescent="0.25">
      <c r="J182" s="9"/>
      <c r="N182" s="9"/>
      <c r="R182" s="9"/>
      <c r="V182" s="9"/>
      <c r="Z182" s="9"/>
      <c r="AC182" s="9"/>
      <c r="AF182" s="9"/>
    </row>
    <row r="183" spans="10:32" x14ac:dyDescent="0.25">
      <c r="J183" s="9"/>
      <c r="N183" s="9"/>
      <c r="R183" s="9"/>
      <c r="V183" s="9"/>
      <c r="Z183" s="9"/>
      <c r="AC183" s="9"/>
      <c r="AF183" s="9"/>
    </row>
    <row r="184" spans="10:32" x14ac:dyDescent="0.25">
      <c r="J184" s="9"/>
      <c r="N184" s="9"/>
      <c r="R184" s="9"/>
      <c r="V184" s="9"/>
      <c r="Z184" s="9"/>
      <c r="AC184" s="9"/>
      <c r="AF184" s="9"/>
    </row>
    <row r="185" spans="10:32" x14ac:dyDescent="0.25">
      <c r="J185" s="9"/>
      <c r="N185" s="9"/>
      <c r="R185" s="9"/>
      <c r="V185" s="9"/>
      <c r="Z185" s="9"/>
      <c r="AC185" s="9"/>
      <c r="AF185" s="9"/>
    </row>
    <row r="186" spans="10:32" x14ac:dyDescent="0.25">
      <c r="J186" s="9"/>
      <c r="N186" s="9"/>
      <c r="R186" s="9"/>
      <c r="V186" s="9"/>
      <c r="Z186" s="9"/>
      <c r="AC186" s="9"/>
      <c r="AF186" s="9"/>
    </row>
    <row r="187" spans="10:32" x14ac:dyDescent="0.25">
      <c r="J187" s="9"/>
      <c r="N187" s="9"/>
      <c r="R187" s="9"/>
      <c r="V187" s="9"/>
      <c r="Z187" s="9"/>
      <c r="AC187" s="9"/>
      <c r="AF187" s="9"/>
    </row>
    <row r="188" spans="10:32" x14ac:dyDescent="0.25">
      <c r="J188" s="9"/>
      <c r="N188" s="9"/>
      <c r="R188" s="9"/>
      <c r="V188" s="9"/>
      <c r="Z188" s="9"/>
      <c r="AC188" s="9"/>
      <c r="AF188" s="9"/>
    </row>
    <row r="189" spans="10:32" x14ac:dyDescent="0.25">
      <c r="J189" s="9"/>
      <c r="N189" s="9"/>
      <c r="R189" s="9"/>
      <c r="V189" s="9"/>
      <c r="Z189" s="9"/>
      <c r="AC189" s="9"/>
      <c r="AF189" s="9"/>
    </row>
    <row r="190" spans="10:32" x14ac:dyDescent="0.25">
      <c r="J190" s="9"/>
      <c r="N190" s="9"/>
      <c r="R190" s="9"/>
      <c r="V190" s="9"/>
      <c r="Z190" s="9"/>
      <c r="AC190" s="9"/>
      <c r="AF190" s="9"/>
    </row>
    <row r="191" spans="10:32" x14ac:dyDescent="0.25">
      <c r="J191" s="9"/>
      <c r="N191" s="9"/>
      <c r="R191" s="9"/>
      <c r="V191" s="9"/>
      <c r="Z191" s="9"/>
      <c r="AC191" s="9"/>
      <c r="AF191" s="9"/>
    </row>
    <row r="192" spans="10:32" x14ac:dyDescent="0.25">
      <c r="J192" s="9"/>
      <c r="N192" s="9"/>
      <c r="R192" s="9"/>
      <c r="V192" s="9"/>
      <c r="Z192" s="9"/>
      <c r="AC192" s="9"/>
      <c r="AF192" s="9"/>
    </row>
    <row r="193" spans="10:32" x14ac:dyDescent="0.25">
      <c r="J193" s="9"/>
      <c r="N193" s="9"/>
      <c r="R193" s="9"/>
      <c r="V193" s="9"/>
      <c r="Z193" s="9"/>
      <c r="AC193" s="9"/>
      <c r="AF193" s="9"/>
    </row>
    <row r="194" spans="10:32" x14ac:dyDescent="0.25">
      <c r="J194" s="9"/>
      <c r="N194" s="9"/>
      <c r="R194" s="9"/>
      <c r="V194" s="9"/>
      <c r="Z194" s="9"/>
      <c r="AC194" s="9"/>
      <c r="AF194" s="9"/>
    </row>
    <row r="195" spans="10:32" x14ac:dyDescent="0.25">
      <c r="J195" s="9"/>
      <c r="N195" s="9"/>
      <c r="R195" s="9"/>
      <c r="V195" s="9"/>
      <c r="Z195" s="9"/>
      <c r="AC195" s="9"/>
      <c r="AF195" s="9"/>
    </row>
    <row r="196" spans="10:32" x14ac:dyDescent="0.25">
      <c r="J196" s="9"/>
      <c r="N196" s="9"/>
      <c r="R196" s="9"/>
      <c r="V196" s="9"/>
      <c r="Z196" s="9"/>
      <c r="AC196" s="9"/>
      <c r="AF196" s="9"/>
    </row>
    <row r="197" spans="10:32" x14ac:dyDescent="0.25">
      <c r="J197" s="9"/>
      <c r="N197" s="9"/>
      <c r="R197" s="9"/>
      <c r="V197" s="9"/>
      <c r="Z197" s="9"/>
      <c r="AC197" s="9"/>
      <c r="AF197" s="9"/>
    </row>
    <row r="198" spans="10:32" x14ac:dyDescent="0.25">
      <c r="J198" s="9"/>
      <c r="N198" s="9"/>
      <c r="R198" s="9"/>
      <c r="V198" s="9"/>
      <c r="Z198" s="9"/>
      <c r="AC198" s="9"/>
      <c r="AF198" s="9"/>
    </row>
    <row r="199" spans="10:32" x14ac:dyDescent="0.25">
      <c r="J199" s="9"/>
      <c r="N199" s="9"/>
      <c r="R199" s="9"/>
      <c r="V199" s="9"/>
      <c r="Z199" s="9"/>
      <c r="AC199" s="9"/>
      <c r="AF199" s="9"/>
    </row>
    <row r="200" spans="10:32" x14ac:dyDescent="0.25">
      <c r="J200" s="9"/>
      <c r="N200" s="9"/>
      <c r="R200" s="9"/>
      <c r="V200" s="9"/>
      <c r="Z200" s="9"/>
      <c r="AC200" s="9"/>
      <c r="AF200" s="9"/>
    </row>
    <row r="201" spans="10:32" x14ac:dyDescent="0.25">
      <c r="J201" s="9"/>
      <c r="N201" s="9"/>
      <c r="R201" s="9"/>
      <c r="V201" s="9"/>
      <c r="Z201" s="9"/>
      <c r="AC201" s="9"/>
      <c r="AF201" s="9"/>
    </row>
    <row r="202" spans="10:32" x14ac:dyDescent="0.25">
      <c r="J202" s="9"/>
      <c r="N202" s="9"/>
      <c r="R202" s="9"/>
      <c r="V202" s="9"/>
      <c r="Z202" s="9"/>
      <c r="AC202" s="9"/>
      <c r="AF202" s="9"/>
    </row>
    <row r="203" spans="10:32" x14ac:dyDescent="0.25">
      <c r="J203" s="9"/>
      <c r="N203" s="9"/>
      <c r="R203" s="9"/>
      <c r="V203" s="9"/>
      <c r="Z203" s="9"/>
      <c r="AC203" s="9"/>
      <c r="AF203" s="9"/>
    </row>
    <row r="204" spans="10:32" x14ac:dyDescent="0.25">
      <c r="J204" s="9"/>
      <c r="N204" s="9"/>
      <c r="R204" s="9"/>
      <c r="V204" s="9"/>
      <c r="Z204" s="9"/>
      <c r="AC204" s="9"/>
      <c r="AF204" s="9"/>
    </row>
    <row r="205" spans="10:32" x14ac:dyDescent="0.25">
      <c r="J205" s="9"/>
      <c r="N205" s="9"/>
      <c r="R205" s="9"/>
      <c r="V205" s="9"/>
      <c r="Z205" s="9"/>
      <c r="AC205" s="9"/>
      <c r="AF205" s="9"/>
    </row>
    <row r="206" spans="10:32" x14ac:dyDescent="0.25">
      <c r="J206" s="9"/>
      <c r="N206" s="9"/>
      <c r="R206" s="9"/>
      <c r="V206" s="9"/>
      <c r="Z206" s="9"/>
      <c r="AC206" s="9"/>
      <c r="AF206" s="9"/>
    </row>
    <row r="207" spans="10:32" x14ac:dyDescent="0.25">
      <c r="J207" s="9"/>
      <c r="N207" s="9"/>
      <c r="R207" s="9"/>
      <c r="V207" s="9"/>
      <c r="Z207" s="9"/>
      <c r="AC207" s="9"/>
      <c r="AF207" s="9"/>
    </row>
    <row r="208" spans="10:32" x14ac:dyDescent="0.25">
      <c r="J208" s="9"/>
      <c r="N208" s="9"/>
      <c r="R208" s="9"/>
      <c r="V208" s="9"/>
      <c r="Z208" s="9"/>
      <c r="AC208" s="9"/>
      <c r="AF208" s="9"/>
    </row>
    <row r="209" spans="10:32" x14ac:dyDescent="0.25">
      <c r="J209" s="9"/>
      <c r="N209" s="9"/>
      <c r="R209" s="9"/>
      <c r="V209" s="9"/>
      <c r="Z209" s="9"/>
      <c r="AC209" s="9"/>
      <c r="AF209" s="9"/>
    </row>
    <row r="210" spans="10:32" x14ac:dyDescent="0.25">
      <c r="J210" s="9"/>
      <c r="N210" s="9"/>
      <c r="R210" s="9"/>
      <c r="V210" s="9"/>
      <c r="Z210" s="9"/>
      <c r="AC210" s="9"/>
      <c r="AF210" s="9"/>
    </row>
    <row r="211" spans="10:32" x14ac:dyDescent="0.25">
      <c r="J211" s="9"/>
      <c r="N211" s="9"/>
      <c r="R211" s="9"/>
      <c r="V211" s="9"/>
      <c r="Z211" s="9"/>
      <c r="AC211" s="9"/>
      <c r="AF211" s="9"/>
    </row>
    <row r="212" spans="10:32" x14ac:dyDescent="0.25">
      <c r="J212" s="9"/>
      <c r="N212" s="9"/>
      <c r="R212" s="9"/>
      <c r="V212" s="9"/>
      <c r="Z212" s="9"/>
      <c r="AC212" s="9"/>
      <c r="AF212" s="9"/>
    </row>
    <row r="213" spans="10:32" x14ac:dyDescent="0.25">
      <c r="J213" s="9"/>
      <c r="N213" s="9"/>
      <c r="R213" s="9"/>
      <c r="V213" s="9"/>
      <c r="Z213" s="9"/>
      <c r="AC213" s="9"/>
      <c r="AF213" s="9"/>
    </row>
    <row r="214" spans="10:32" x14ac:dyDescent="0.25">
      <c r="J214" s="9"/>
      <c r="N214" s="9"/>
      <c r="R214" s="9"/>
      <c r="V214" s="9"/>
      <c r="Z214" s="9"/>
      <c r="AC214" s="9"/>
      <c r="AF214" s="9"/>
    </row>
    <row r="215" spans="10:32" x14ac:dyDescent="0.25">
      <c r="J215" s="9"/>
      <c r="N215" s="9"/>
      <c r="R215" s="9"/>
      <c r="V215" s="9"/>
      <c r="Z215" s="9"/>
      <c r="AC215" s="9"/>
      <c r="AF215" s="9"/>
    </row>
    <row r="216" spans="10:32" x14ac:dyDescent="0.25">
      <c r="J216" s="9"/>
      <c r="N216" s="9"/>
      <c r="R216" s="9"/>
      <c r="V216" s="9"/>
      <c r="Z216" s="9"/>
      <c r="AC216" s="9"/>
      <c r="AF216" s="9"/>
    </row>
    <row r="217" spans="10:32" x14ac:dyDescent="0.25">
      <c r="J217" s="9"/>
      <c r="N217" s="9"/>
      <c r="R217" s="9"/>
      <c r="V217" s="9"/>
      <c r="Z217" s="9"/>
      <c r="AC217" s="9"/>
      <c r="AF217" s="9"/>
    </row>
    <row r="218" spans="10:32" x14ac:dyDescent="0.25">
      <c r="J218" s="9"/>
      <c r="N218" s="9"/>
      <c r="R218" s="9"/>
      <c r="V218" s="9"/>
      <c r="Z218" s="9"/>
      <c r="AC218" s="9"/>
      <c r="AF218" s="9"/>
    </row>
    <row r="219" spans="10:32" x14ac:dyDescent="0.25">
      <c r="J219" s="9"/>
      <c r="N219" s="9"/>
      <c r="R219" s="9"/>
      <c r="V219" s="9"/>
      <c r="Z219" s="9"/>
      <c r="AC219" s="9"/>
      <c r="AF219" s="9"/>
    </row>
    <row r="220" spans="10:32" x14ac:dyDescent="0.25">
      <c r="J220" s="9"/>
      <c r="N220" s="9"/>
      <c r="R220" s="9"/>
      <c r="V220" s="9"/>
      <c r="Z220" s="9"/>
      <c r="AC220" s="9"/>
      <c r="AF220" s="9"/>
    </row>
    <row r="221" spans="10:32" x14ac:dyDescent="0.25">
      <c r="J221" s="9"/>
      <c r="N221" s="9"/>
      <c r="R221" s="9"/>
      <c r="V221" s="9"/>
      <c r="Z221" s="9"/>
      <c r="AC221" s="9"/>
      <c r="AF221" s="9"/>
    </row>
    <row r="222" spans="10:32" x14ac:dyDescent="0.25">
      <c r="J222" s="9"/>
      <c r="N222" s="9"/>
      <c r="R222" s="9"/>
      <c r="V222" s="9"/>
      <c r="Z222" s="9"/>
      <c r="AC222" s="9"/>
      <c r="AF222" s="9"/>
    </row>
    <row r="223" spans="10:32" x14ac:dyDescent="0.25">
      <c r="J223" s="9"/>
      <c r="N223" s="9"/>
      <c r="R223" s="9"/>
      <c r="V223" s="9"/>
      <c r="Z223" s="9"/>
      <c r="AC223" s="9"/>
      <c r="AF223" s="9"/>
    </row>
    <row r="224" spans="10:32" x14ac:dyDescent="0.25">
      <c r="J224" s="9"/>
      <c r="N224" s="9"/>
      <c r="R224" s="9"/>
      <c r="V224" s="9"/>
      <c r="Z224" s="9"/>
      <c r="AC224" s="9"/>
      <c r="AF224" s="9"/>
    </row>
    <row r="225" spans="10:32" x14ac:dyDescent="0.25">
      <c r="J225" s="9"/>
      <c r="N225" s="9"/>
      <c r="R225" s="9"/>
      <c r="V225" s="9"/>
      <c r="Z225" s="9"/>
      <c r="AC225" s="9"/>
      <c r="AF225" s="9"/>
    </row>
    <row r="226" spans="10:32" x14ac:dyDescent="0.25">
      <c r="J226" s="9"/>
      <c r="N226" s="9"/>
      <c r="R226" s="9"/>
      <c r="V226" s="9"/>
      <c r="Z226" s="9"/>
      <c r="AC226" s="9"/>
      <c r="AF226" s="9"/>
    </row>
    <row r="227" spans="10:32" x14ac:dyDescent="0.25">
      <c r="J227" s="9"/>
      <c r="N227" s="9"/>
      <c r="R227" s="9"/>
      <c r="V227" s="9"/>
      <c r="Z227" s="9"/>
      <c r="AC227" s="9"/>
      <c r="AF227" s="9"/>
    </row>
    <row r="228" spans="10:32" x14ac:dyDescent="0.25">
      <c r="J228" s="9"/>
      <c r="N228" s="9"/>
      <c r="R228" s="9"/>
      <c r="V228" s="9"/>
      <c r="Z228" s="9"/>
      <c r="AC228" s="9"/>
      <c r="AF228" s="9"/>
    </row>
    <row r="229" spans="10:32" x14ac:dyDescent="0.25">
      <c r="J229" s="9"/>
      <c r="N229" s="9"/>
      <c r="R229" s="9"/>
      <c r="V229" s="9"/>
      <c r="Z229" s="9"/>
      <c r="AC229" s="9"/>
      <c r="AF229" s="9"/>
    </row>
    <row r="230" spans="10:32" x14ac:dyDescent="0.25">
      <c r="J230" s="9"/>
      <c r="N230" s="9"/>
      <c r="R230" s="9"/>
      <c r="V230" s="9"/>
      <c r="Z230" s="9"/>
      <c r="AC230" s="9"/>
      <c r="AF230" s="9"/>
    </row>
    <row r="231" spans="10:32" x14ac:dyDescent="0.25">
      <c r="J231" s="9"/>
      <c r="N231" s="9"/>
      <c r="R231" s="9"/>
      <c r="V231" s="9"/>
      <c r="Z231" s="9"/>
      <c r="AC231" s="9"/>
      <c r="AF231" s="9"/>
    </row>
    <row r="232" spans="10:32" x14ac:dyDescent="0.25">
      <c r="J232" s="9"/>
      <c r="N232" s="9"/>
      <c r="R232" s="9"/>
      <c r="V232" s="9"/>
      <c r="Z232" s="9"/>
      <c r="AC232" s="9"/>
      <c r="AF232" s="9"/>
    </row>
    <row r="233" spans="10:32" x14ac:dyDescent="0.25">
      <c r="J233" s="9"/>
      <c r="N233" s="9"/>
      <c r="R233" s="9"/>
      <c r="V233" s="9"/>
      <c r="Z233" s="9"/>
      <c r="AC233" s="9"/>
      <c r="AF233" s="9"/>
    </row>
    <row r="234" spans="10:32" x14ac:dyDescent="0.25">
      <c r="J234" s="9"/>
      <c r="N234" s="9"/>
      <c r="R234" s="9"/>
      <c r="V234" s="9"/>
      <c r="Z234" s="9"/>
      <c r="AC234" s="9"/>
      <c r="AF234" s="9"/>
    </row>
    <row r="235" spans="10:32" x14ac:dyDescent="0.25">
      <c r="J235" s="9"/>
      <c r="N235" s="9"/>
      <c r="R235" s="9"/>
      <c r="V235" s="9"/>
      <c r="Z235" s="9"/>
      <c r="AC235" s="9"/>
      <c r="AF235" s="9"/>
    </row>
    <row r="236" spans="10:32" x14ac:dyDescent="0.25">
      <c r="J236" s="9"/>
      <c r="N236" s="9"/>
      <c r="R236" s="9"/>
      <c r="V236" s="9"/>
      <c r="Z236" s="9"/>
      <c r="AC236" s="9"/>
      <c r="AF236" s="9"/>
    </row>
    <row r="237" spans="10:32" x14ac:dyDescent="0.25">
      <c r="J237" s="9"/>
      <c r="N237" s="9"/>
      <c r="R237" s="9"/>
      <c r="V237" s="9"/>
      <c r="Z237" s="9"/>
      <c r="AC237" s="9"/>
      <c r="AF237" s="9"/>
    </row>
    <row r="238" spans="10:32" x14ac:dyDescent="0.25">
      <c r="J238" s="9"/>
      <c r="N238" s="9"/>
      <c r="R238" s="9"/>
      <c r="V238" s="9"/>
      <c r="Z238" s="9"/>
      <c r="AC238" s="9"/>
      <c r="AF238" s="9"/>
    </row>
    <row r="239" spans="10:32" x14ac:dyDescent="0.25">
      <c r="J239" s="9"/>
      <c r="N239" s="9"/>
      <c r="R239" s="9"/>
      <c r="V239" s="9"/>
      <c r="Z239" s="9"/>
      <c r="AC239" s="9"/>
      <c r="AF239" s="9"/>
    </row>
    <row r="240" spans="10:32" x14ac:dyDescent="0.25">
      <c r="J240" s="9"/>
      <c r="N240" s="9"/>
      <c r="R240" s="9"/>
      <c r="V240" s="9"/>
      <c r="Z240" s="9"/>
      <c r="AC240" s="9"/>
      <c r="AF240" s="9"/>
    </row>
    <row r="241" spans="10:32" x14ac:dyDescent="0.25">
      <c r="J241" s="9"/>
      <c r="N241" s="9"/>
      <c r="R241" s="9"/>
      <c r="V241" s="9"/>
      <c r="Z241" s="9"/>
      <c r="AC241" s="9"/>
      <c r="AF241" s="9"/>
    </row>
    <row r="242" spans="10:32" x14ac:dyDescent="0.25">
      <c r="J242" s="9"/>
      <c r="N242" s="9"/>
      <c r="R242" s="9"/>
      <c r="V242" s="9"/>
      <c r="Z242" s="9"/>
      <c r="AC242" s="9"/>
      <c r="AF242" s="9"/>
    </row>
    <row r="243" spans="10:32" x14ac:dyDescent="0.25">
      <c r="J243" s="9"/>
      <c r="N243" s="9"/>
      <c r="R243" s="9"/>
      <c r="V243" s="9"/>
      <c r="Z243" s="9"/>
      <c r="AC243" s="9"/>
      <c r="AF243" s="9"/>
    </row>
    <row r="244" spans="10:32" x14ac:dyDescent="0.25">
      <c r="J244" s="9"/>
      <c r="N244" s="9"/>
      <c r="R244" s="9"/>
      <c r="V244" s="9"/>
      <c r="Z244" s="9"/>
      <c r="AC244" s="9"/>
      <c r="AF244" s="9"/>
    </row>
    <row r="245" spans="10:32" x14ac:dyDescent="0.25">
      <c r="J245" s="9"/>
      <c r="N245" s="9"/>
      <c r="R245" s="9"/>
      <c r="V245" s="9"/>
      <c r="Z245" s="9"/>
      <c r="AC245" s="9"/>
      <c r="AF245" s="9"/>
    </row>
    <row r="246" spans="10:32" x14ac:dyDescent="0.25">
      <c r="J246" s="9"/>
      <c r="N246" s="9"/>
      <c r="R246" s="9"/>
      <c r="V246" s="9"/>
      <c r="Z246" s="9"/>
      <c r="AC246" s="9"/>
      <c r="AF246" s="9"/>
    </row>
    <row r="247" spans="10:32" x14ac:dyDescent="0.25">
      <c r="J247" s="9"/>
      <c r="N247" s="9"/>
      <c r="R247" s="9"/>
      <c r="V247" s="9"/>
      <c r="Z247" s="9"/>
      <c r="AC247" s="9"/>
      <c r="AF247" s="9"/>
    </row>
    <row r="248" spans="10:32" x14ac:dyDescent="0.25">
      <c r="J248" s="9"/>
      <c r="N248" s="9"/>
      <c r="R248" s="9"/>
      <c r="V248" s="9"/>
      <c r="Z248" s="9"/>
      <c r="AC248" s="9"/>
      <c r="AF248" s="9"/>
    </row>
    <row r="249" spans="10:32" x14ac:dyDescent="0.25">
      <c r="J249" s="9"/>
      <c r="N249" s="9"/>
      <c r="R249" s="9"/>
      <c r="V249" s="9"/>
      <c r="Z249" s="9"/>
      <c r="AC249" s="9"/>
      <c r="AF249" s="9"/>
    </row>
    <row r="250" spans="10:32" x14ac:dyDescent="0.25">
      <c r="J250" s="9"/>
      <c r="N250" s="9"/>
      <c r="R250" s="9"/>
      <c r="V250" s="9"/>
      <c r="Z250" s="9"/>
      <c r="AC250" s="9"/>
      <c r="AF250" s="9"/>
    </row>
    <row r="251" spans="10:32" x14ac:dyDescent="0.25">
      <c r="J251" s="9"/>
      <c r="N251" s="9"/>
      <c r="R251" s="9"/>
      <c r="V251" s="9"/>
      <c r="Z251" s="9"/>
      <c r="AC251" s="9"/>
      <c r="AF251" s="9"/>
    </row>
    <row r="252" spans="10:32" x14ac:dyDescent="0.25">
      <c r="J252" s="9"/>
      <c r="N252" s="9"/>
      <c r="R252" s="9"/>
      <c r="V252" s="9"/>
      <c r="Z252" s="9"/>
      <c r="AC252" s="9"/>
      <c r="AF252" s="9"/>
    </row>
    <row r="253" spans="10:32" x14ac:dyDescent="0.25">
      <c r="J253" s="9"/>
      <c r="N253" s="9"/>
      <c r="R253" s="9"/>
      <c r="V253" s="9"/>
      <c r="Z253" s="9"/>
      <c r="AC253" s="9"/>
      <c r="AF253" s="9"/>
    </row>
    <row r="254" spans="10:32" x14ac:dyDescent="0.25">
      <c r="J254" s="9"/>
      <c r="N254" s="9"/>
      <c r="R254" s="9"/>
      <c r="V254" s="9"/>
      <c r="Z254" s="9"/>
      <c r="AC254" s="9"/>
      <c r="AF254" s="9"/>
    </row>
    <row r="255" spans="10:32" x14ac:dyDescent="0.25">
      <c r="J255" s="9"/>
      <c r="N255" s="9"/>
      <c r="R255" s="9"/>
      <c r="V255" s="9"/>
      <c r="Z255" s="9"/>
      <c r="AC255" s="9"/>
      <c r="AF255" s="9"/>
    </row>
    <row r="256" spans="10:32" x14ac:dyDescent="0.25">
      <c r="J256" s="9"/>
      <c r="N256" s="9"/>
      <c r="R256" s="9"/>
      <c r="V256" s="9"/>
      <c r="Z256" s="9"/>
      <c r="AC256" s="9"/>
      <c r="AF256" s="9"/>
    </row>
    <row r="257" spans="10:32" x14ac:dyDescent="0.25">
      <c r="J257" s="9"/>
      <c r="N257" s="9"/>
      <c r="R257" s="9"/>
      <c r="V257" s="9"/>
      <c r="Z257" s="9"/>
      <c r="AC257" s="9"/>
      <c r="AF257" s="9"/>
    </row>
    <row r="258" spans="10:32" x14ac:dyDescent="0.25">
      <c r="J258" s="9"/>
      <c r="N258" s="9"/>
      <c r="R258" s="9"/>
      <c r="V258" s="9"/>
      <c r="Z258" s="9"/>
      <c r="AC258" s="9"/>
      <c r="AF258" s="9"/>
    </row>
    <row r="259" spans="10:32" x14ac:dyDescent="0.25">
      <c r="J259" s="9"/>
      <c r="N259" s="9"/>
      <c r="R259" s="9"/>
      <c r="V259" s="9"/>
      <c r="Z259" s="9"/>
      <c r="AC259" s="9"/>
      <c r="AF259" s="9"/>
    </row>
    <row r="260" spans="10:32" x14ac:dyDescent="0.25">
      <c r="J260" s="9"/>
      <c r="N260" s="9"/>
      <c r="R260" s="9"/>
      <c r="V260" s="9"/>
      <c r="Z260" s="9"/>
      <c r="AC260" s="9"/>
      <c r="AF260" s="9"/>
    </row>
    <row r="261" spans="10:32" x14ac:dyDescent="0.25">
      <c r="J261" s="9"/>
      <c r="N261" s="9"/>
      <c r="R261" s="9"/>
      <c r="V261" s="9"/>
      <c r="Z261" s="9"/>
      <c r="AC261" s="9"/>
      <c r="AF261" s="9"/>
    </row>
    <row r="262" spans="10:32" x14ac:dyDescent="0.25">
      <c r="J262" s="9"/>
      <c r="N262" s="9"/>
      <c r="R262" s="9"/>
      <c r="V262" s="9"/>
      <c r="Z262" s="9"/>
      <c r="AC262" s="9"/>
      <c r="AF262" s="9"/>
    </row>
    <row r="263" spans="10:32" x14ac:dyDescent="0.25">
      <c r="J263" s="9"/>
      <c r="N263" s="9"/>
      <c r="R263" s="9"/>
      <c r="V263" s="9"/>
      <c r="Z263" s="9"/>
      <c r="AC263" s="9"/>
      <c r="AF263" s="9"/>
    </row>
    <row r="264" spans="10:32" x14ac:dyDescent="0.25">
      <c r="J264" s="9"/>
      <c r="N264" s="9"/>
      <c r="R264" s="9"/>
      <c r="V264" s="9"/>
      <c r="Z264" s="9"/>
      <c r="AC264" s="9"/>
      <c r="AF264" s="9"/>
    </row>
    <row r="265" spans="10:32" x14ac:dyDescent="0.25">
      <c r="J265" s="9"/>
      <c r="N265" s="9"/>
      <c r="R265" s="9"/>
      <c r="V265" s="9"/>
      <c r="Z265" s="9"/>
      <c r="AC265" s="9"/>
      <c r="AF265" s="9"/>
    </row>
    <row r="266" spans="10:32" x14ac:dyDescent="0.25">
      <c r="J266" s="9"/>
      <c r="N266" s="9"/>
      <c r="R266" s="9"/>
      <c r="V266" s="9"/>
      <c r="Z266" s="9"/>
      <c r="AC266" s="9"/>
      <c r="AF266" s="9"/>
    </row>
    <row r="267" spans="10:32" x14ac:dyDescent="0.25">
      <c r="J267" s="9"/>
      <c r="N267" s="9"/>
      <c r="R267" s="9"/>
      <c r="V267" s="9"/>
      <c r="Z267" s="9"/>
      <c r="AC267" s="9"/>
      <c r="AF267" s="9"/>
    </row>
    <row r="268" spans="10:32" x14ac:dyDescent="0.25">
      <c r="J268" s="9"/>
      <c r="N268" s="9"/>
      <c r="R268" s="9"/>
      <c r="V268" s="9"/>
      <c r="Z268" s="9"/>
      <c r="AC268" s="9"/>
      <c r="AF268" s="9"/>
    </row>
    <row r="269" spans="10:32" x14ac:dyDescent="0.25">
      <c r="J269" s="9"/>
      <c r="N269" s="9"/>
      <c r="R269" s="9"/>
      <c r="V269" s="9"/>
      <c r="Z269" s="9"/>
      <c r="AC269" s="9"/>
      <c r="AF269" s="9"/>
    </row>
    <row r="270" spans="10:32" x14ac:dyDescent="0.25">
      <c r="J270" s="9"/>
      <c r="N270" s="9"/>
      <c r="R270" s="9"/>
      <c r="V270" s="9"/>
      <c r="Z270" s="9"/>
      <c r="AC270" s="9"/>
      <c r="AF270" s="9"/>
    </row>
    <row r="271" spans="10:32" x14ac:dyDescent="0.25">
      <c r="J271" s="9"/>
      <c r="N271" s="9"/>
      <c r="R271" s="9"/>
      <c r="V271" s="9"/>
      <c r="Z271" s="9"/>
      <c r="AC271" s="9"/>
      <c r="AF271" s="9"/>
    </row>
    <row r="272" spans="10:32" x14ac:dyDescent="0.25">
      <c r="J272" s="9"/>
      <c r="N272" s="9"/>
      <c r="R272" s="9"/>
      <c r="V272" s="9"/>
      <c r="Z272" s="9"/>
      <c r="AC272" s="9"/>
      <c r="AF272" s="9"/>
    </row>
    <row r="273" spans="10:32" x14ac:dyDescent="0.25">
      <c r="J273" s="9"/>
      <c r="N273" s="9"/>
      <c r="R273" s="9"/>
      <c r="V273" s="9"/>
      <c r="Z273" s="9"/>
      <c r="AC273" s="9"/>
      <c r="AF273" s="9"/>
    </row>
    <row r="274" spans="10:32" x14ac:dyDescent="0.25">
      <c r="J274" s="9"/>
      <c r="N274" s="9"/>
      <c r="R274" s="9"/>
      <c r="V274" s="9"/>
      <c r="Z274" s="9"/>
      <c r="AC274" s="9"/>
      <c r="AF274" s="9"/>
    </row>
    <row r="275" spans="10:32" x14ac:dyDescent="0.25">
      <c r="J275" s="9"/>
      <c r="N275" s="9"/>
      <c r="R275" s="9"/>
      <c r="V275" s="9"/>
      <c r="Z275" s="9"/>
      <c r="AC275" s="9"/>
      <c r="AF275" s="9"/>
    </row>
    <row r="276" spans="10:32" x14ac:dyDescent="0.25">
      <c r="J276" s="9"/>
      <c r="N276" s="9"/>
      <c r="R276" s="9"/>
      <c r="V276" s="9"/>
      <c r="Z276" s="9"/>
      <c r="AC276" s="9"/>
      <c r="AF276" s="9"/>
    </row>
    <row r="277" spans="10:32" x14ac:dyDescent="0.25">
      <c r="J277" s="9"/>
      <c r="N277" s="9"/>
      <c r="R277" s="9"/>
      <c r="V277" s="9"/>
      <c r="Z277" s="9"/>
      <c r="AC277" s="9"/>
      <c r="AF277" s="9"/>
    </row>
    <row r="278" spans="10:32" x14ac:dyDescent="0.25">
      <c r="J278" s="9"/>
      <c r="N278" s="9"/>
      <c r="R278" s="9"/>
      <c r="V278" s="9"/>
      <c r="Z278" s="9"/>
      <c r="AC278" s="9"/>
      <c r="AF278" s="9"/>
    </row>
    <row r="279" spans="10:32" x14ac:dyDescent="0.25">
      <c r="J279" s="9"/>
      <c r="N279" s="9"/>
      <c r="R279" s="9"/>
      <c r="V279" s="9"/>
      <c r="Z279" s="9"/>
      <c r="AC279" s="9"/>
      <c r="AF279" s="9"/>
    </row>
    <row r="280" spans="10:32" x14ac:dyDescent="0.25">
      <c r="J280" s="9"/>
      <c r="N280" s="9"/>
      <c r="R280" s="9"/>
      <c r="V280" s="9"/>
      <c r="Z280" s="9"/>
      <c r="AC280" s="9"/>
      <c r="AF280" s="9"/>
    </row>
    <row r="281" spans="10:32" x14ac:dyDescent="0.25">
      <c r="J281" s="9"/>
      <c r="N281" s="9"/>
      <c r="R281" s="9"/>
      <c r="V281" s="9"/>
      <c r="Z281" s="9"/>
      <c r="AC281" s="9"/>
      <c r="AF281" s="9"/>
    </row>
    <row r="282" spans="10:32" x14ac:dyDescent="0.25">
      <c r="J282" s="9"/>
      <c r="N282" s="9"/>
      <c r="R282" s="9"/>
      <c r="V282" s="9"/>
      <c r="Z282" s="9"/>
      <c r="AC282" s="9"/>
      <c r="AF282" s="9"/>
    </row>
    <row r="283" spans="10:32" x14ac:dyDescent="0.25">
      <c r="J283" s="9"/>
      <c r="N283" s="9"/>
      <c r="R283" s="9"/>
      <c r="V283" s="9"/>
      <c r="Z283" s="9"/>
      <c r="AC283" s="9"/>
      <c r="AF283" s="9"/>
    </row>
    <row r="284" spans="10:32" x14ac:dyDescent="0.25">
      <c r="J284" s="9"/>
      <c r="N284" s="9"/>
      <c r="R284" s="9"/>
      <c r="V284" s="9"/>
      <c r="Z284" s="9"/>
      <c r="AC284" s="9"/>
      <c r="AF284" s="9"/>
    </row>
    <row r="285" spans="10:32" x14ac:dyDescent="0.25">
      <c r="J285" s="9"/>
      <c r="N285" s="9"/>
      <c r="R285" s="9"/>
      <c r="V285" s="9"/>
      <c r="Z285" s="9"/>
      <c r="AC285" s="9"/>
      <c r="AF285" s="9"/>
    </row>
    <row r="286" spans="10:32" x14ac:dyDescent="0.25">
      <c r="J286" s="9"/>
      <c r="N286" s="9"/>
      <c r="R286" s="9"/>
      <c r="V286" s="9"/>
      <c r="Z286" s="9"/>
      <c r="AC286" s="9"/>
      <c r="AF286" s="9"/>
    </row>
    <row r="287" spans="10:32" x14ac:dyDescent="0.25">
      <c r="J287" s="9"/>
      <c r="N287" s="9"/>
      <c r="R287" s="9"/>
      <c r="V287" s="9"/>
      <c r="Z287" s="9"/>
      <c r="AC287" s="9"/>
      <c r="AF287" s="9"/>
    </row>
    <row r="288" spans="10:32" x14ac:dyDescent="0.25">
      <c r="J288" s="9"/>
      <c r="N288" s="9"/>
      <c r="R288" s="9"/>
      <c r="V288" s="9"/>
      <c r="Z288" s="9"/>
      <c r="AC288" s="9"/>
      <c r="AF288" s="9"/>
    </row>
    <row r="289" spans="10:32" x14ac:dyDescent="0.25">
      <c r="J289" s="9"/>
      <c r="N289" s="9"/>
      <c r="R289" s="9"/>
      <c r="V289" s="9"/>
      <c r="Z289" s="9"/>
      <c r="AC289" s="9"/>
      <c r="AF289" s="9"/>
    </row>
    <row r="290" spans="10:32" x14ac:dyDescent="0.25">
      <c r="J290" s="9"/>
      <c r="N290" s="9"/>
      <c r="R290" s="9"/>
      <c r="V290" s="9"/>
      <c r="Z290" s="9"/>
      <c r="AC290" s="9"/>
      <c r="AF290" s="9"/>
    </row>
    <row r="291" spans="10:32" x14ac:dyDescent="0.25">
      <c r="J291" s="9"/>
      <c r="N291" s="9"/>
      <c r="R291" s="9"/>
      <c r="V291" s="9"/>
      <c r="Z291" s="9"/>
      <c r="AC291" s="9"/>
      <c r="AF291" s="9"/>
    </row>
    <row r="292" spans="10:32" x14ac:dyDescent="0.25">
      <c r="J292" s="9"/>
      <c r="N292" s="9"/>
      <c r="R292" s="9"/>
      <c r="V292" s="9"/>
      <c r="Z292" s="9"/>
      <c r="AC292" s="9"/>
      <c r="AF292" s="9"/>
    </row>
    <row r="293" spans="10:32" x14ac:dyDescent="0.25">
      <c r="J293" s="9"/>
      <c r="N293" s="9"/>
      <c r="R293" s="9"/>
      <c r="V293" s="9"/>
      <c r="Z293" s="9"/>
      <c r="AC293" s="9"/>
      <c r="AF293" s="9"/>
    </row>
    <row r="294" spans="10:32" x14ac:dyDescent="0.25">
      <c r="J294" s="9"/>
      <c r="N294" s="9"/>
      <c r="R294" s="9"/>
      <c r="V294" s="9"/>
      <c r="Z294" s="9"/>
      <c r="AC294" s="9"/>
      <c r="AF294" s="9"/>
    </row>
    <row r="295" spans="10:32" x14ac:dyDescent="0.25">
      <c r="J295" s="9"/>
      <c r="N295" s="9"/>
      <c r="R295" s="9"/>
      <c r="V295" s="9"/>
      <c r="Z295" s="9"/>
      <c r="AC295" s="9"/>
      <c r="AF295" s="9"/>
    </row>
    <row r="296" spans="10:32" x14ac:dyDescent="0.25">
      <c r="J296" s="9"/>
      <c r="N296" s="9"/>
      <c r="R296" s="9"/>
      <c r="V296" s="9"/>
      <c r="Z296" s="9"/>
      <c r="AC296" s="9"/>
      <c r="AF296" s="9"/>
    </row>
    <row r="297" spans="10:32" x14ac:dyDescent="0.25">
      <c r="J297" s="9"/>
      <c r="N297" s="9"/>
      <c r="R297" s="9"/>
      <c r="V297" s="9"/>
      <c r="Z297" s="9"/>
      <c r="AC297" s="9"/>
      <c r="AF297" s="9"/>
    </row>
    <row r="298" spans="10:32" x14ac:dyDescent="0.25">
      <c r="J298" s="9"/>
      <c r="N298" s="9"/>
      <c r="R298" s="9"/>
      <c r="V298" s="9"/>
      <c r="Z298" s="9"/>
      <c r="AC298" s="9"/>
      <c r="AF298" s="9"/>
    </row>
    <row r="299" spans="10:32" x14ac:dyDescent="0.25">
      <c r="J299" s="9"/>
      <c r="N299" s="9"/>
      <c r="R299" s="9"/>
      <c r="V299" s="9"/>
      <c r="Z299" s="9"/>
      <c r="AC299" s="9"/>
      <c r="AF299" s="9"/>
    </row>
    <row r="300" spans="10:32" x14ac:dyDescent="0.25">
      <c r="J300" s="9"/>
      <c r="N300" s="9"/>
      <c r="R300" s="9"/>
      <c r="V300" s="9"/>
      <c r="Z300" s="9"/>
      <c r="AC300" s="9"/>
      <c r="AF300" s="9"/>
    </row>
    <row r="301" spans="10:32" x14ac:dyDescent="0.25">
      <c r="J301" s="9"/>
      <c r="N301" s="9"/>
      <c r="R301" s="9"/>
      <c r="V301" s="9"/>
      <c r="Z301" s="9"/>
      <c r="AC301" s="9"/>
      <c r="AF301" s="9"/>
    </row>
    <row r="302" spans="10:32" x14ac:dyDescent="0.25">
      <c r="J302" s="9"/>
      <c r="N302" s="9"/>
      <c r="R302" s="9"/>
      <c r="V302" s="9"/>
      <c r="Z302" s="9"/>
      <c r="AC302" s="9"/>
      <c r="AF302" s="9"/>
    </row>
    <row r="303" spans="10:32" x14ac:dyDescent="0.25">
      <c r="J303" s="9"/>
      <c r="N303" s="9"/>
      <c r="R303" s="9"/>
      <c r="V303" s="9"/>
      <c r="Z303" s="9"/>
      <c r="AC303" s="9"/>
      <c r="AF303" s="9"/>
    </row>
    <row r="304" spans="10:32" x14ac:dyDescent="0.25">
      <c r="J304" s="9"/>
      <c r="N304" s="9"/>
      <c r="R304" s="9"/>
      <c r="V304" s="9"/>
      <c r="Z304" s="9"/>
      <c r="AC304" s="9"/>
      <c r="AF304" s="9"/>
    </row>
    <row r="305" spans="10:32" x14ac:dyDescent="0.25">
      <c r="J305" s="9"/>
      <c r="N305" s="9"/>
      <c r="R305" s="9"/>
      <c r="V305" s="9"/>
      <c r="Z305" s="9"/>
      <c r="AC305" s="9"/>
      <c r="AF305" s="9"/>
    </row>
    <row r="306" spans="10:32" x14ac:dyDescent="0.25">
      <c r="J306" s="9"/>
      <c r="N306" s="9"/>
      <c r="R306" s="9"/>
      <c r="V306" s="9"/>
      <c r="Z306" s="9"/>
      <c r="AC306" s="9"/>
      <c r="AF306" s="9"/>
    </row>
    <row r="307" spans="10:32" x14ac:dyDescent="0.25">
      <c r="J307" s="9"/>
      <c r="N307" s="9"/>
      <c r="R307" s="9"/>
      <c r="V307" s="9"/>
      <c r="Z307" s="9"/>
      <c r="AC307" s="9"/>
      <c r="AF307" s="9"/>
    </row>
    <row r="308" spans="10:32" x14ac:dyDescent="0.25">
      <c r="J308" s="9"/>
      <c r="N308" s="9"/>
      <c r="R308" s="9"/>
      <c r="V308" s="9"/>
      <c r="Z308" s="9"/>
      <c r="AC308" s="9"/>
      <c r="AF308" s="9"/>
    </row>
    <row r="309" spans="10:32" x14ac:dyDescent="0.25">
      <c r="J309" s="9"/>
      <c r="N309" s="9"/>
      <c r="R309" s="9"/>
      <c r="V309" s="9"/>
      <c r="Z309" s="9"/>
      <c r="AC309" s="9"/>
      <c r="AF309" s="9"/>
    </row>
    <row r="310" spans="10:32" x14ac:dyDescent="0.25">
      <c r="J310" s="9"/>
      <c r="N310" s="9"/>
      <c r="R310" s="9"/>
      <c r="V310" s="9"/>
      <c r="Z310" s="9"/>
      <c r="AC310" s="9"/>
      <c r="AF310" s="9"/>
    </row>
    <row r="311" spans="10:32" x14ac:dyDescent="0.25">
      <c r="J311" s="9"/>
      <c r="N311" s="9"/>
      <c r="R311" s="9"/>
      <c r="V311" s="9"/>
      <c r="Z311" s="9"/>
      <c r="AC311" s="9"/>
      <c r="AF311" s="9"/>
    </row>
    <row r="312" spans="10:32" x14ac:dyDescent="0.25">
      <c r="J312" s="9"/>
      <c r="N312" s="9"/>
      <c r="R312" s="9"/>
      <c r="V312" s="9"/>
      <c r="Z312" s="9"/>
      <c r="AC312" s="9"/>
      <c r="AF312" s="9"/>
    </row>
    <row r="313" spans="10:32" x14ac:dyDescent="0.25">
      <c r="J313" s="9"/>
      <c r="N313" s="9"/>
      <c r="R313" s="9"/>
      <c r="V313" s="9"/>
      <c r="Z313" s="9"/>
      <c r="AC313" s="9"/>
      <c r="AF313" s="9"/>
    </row>
    <row r="314" spans="10:32" x14ac:dyDescent="0.25">
      <c r="J314" s="9"/>
      <c r="N314" s="9"/>
      <c r="R314" s="9"/>
      <c r="V314" s="9"/>
      <c r="Z314" s="9"/>
      <c r="AC314" s="9"/>
      <c r="AF314" s="9"/>
    </row>
    <row r="315" spans="10:32" x14ac:dyDescent="0.25">
      <c r="J315" s="9"/>
      <c r="N315" s="9"/>
      <c r="R315" s="9"/>
      <c r="V315" s="9"/>
      <c r="Z315" s="9"/>
      <c r="AC315" s="9"/>
      <c r="AF315" s="9"/>
    </row>
    <row r="316" spans="10:32" x14ac:dyDescent="0.25">
      <c r="J316" s="9"/>
      <c r="N316" s="9"/>
      <c r="R316" s="9"/>
      <c r="V316" s="9"/>
      <c r="Z316" s="9"/>
      <c r="AC316" s="9"/>
      <c r="AF316" s="9"/>
    </row>
    <row r="317" spans="10:32" x14ac:dyDescent="0.25">
      <c r="J317" s="9"/>
      <c r="N317" s="9"/>
      <c r="R317" s="9"/>
      <c r="V317" s="9"/>
      <c r="Z317" s="9"/>
      <c r="AC317" s="9"/>
      <c r="AF317" s="9"/>
    </row>
    <row r="318" spans="10:32" x14ac:dyDescent="0.25">
      <c r="J318" s="9"/>
      <c r="N318" s="9"/>
      <c r="R318" s="9"/>
      <c r="V318" s="9"/>
      <c r="Z318" s="9"/>
      <c r="AC318" s="9"/>
      <c r="AF318" s="9"/>
    </row>
    <row r="319" spans="10:32" x14ac:dyDescent="0.25">
      <c r="J319" s="9"/>
      <c r="N319" s="9"/>
      <c r="R319" s="9"/>
      <c r="V319" s="9"/>
      <c r="Z319" s="9"/>
      <c r="AC319" s="9"/>
      <c r="AF319" s="9"/>
    </row>
    <row r="320" spans="10:32" x14ac:dyDescent="0.25">
      <c r="J320" s="9"/>
      <c r="N320" s="9"/>
      <c r="R320" s="9"/>
      <c r="V320" s="9"/>
      <c r="Z320" s="9"/>
      <c r="AC320" s="9"/>
      <c r="AF320" s="9"/>
    </row>
    <row r="321" spans="10:32" x14ac:dyDescent="0.25">
      <c r="J321" s="9"/>
      <c r="N321" s="9"/>
      <c r="R321" s="9"/>
      <c r="V321" s="9"/>
      <c r="Z321" s="9"/>
      <c r="AC321" s="9"/>
      <c r="AF321" s="9"/>
    </row>
    <row r="322" spans="10:32" x14ac:dyDescent="0.25">
      <c r="J322" s="9"/>
      <c r="N322" s="9"/>
      <c r="R322" s="9"/>
      <c r="V322" s="9"/>
      <c r="Z322" s="9"/>
      <c r="AC322" s="9"/>
      <c r="AF322" s="9"/>
    </row>
    <row r="323" spans="10:32" x14ac:dyDescent="0.25">
      <c r="J323" s="9"/>
      <c r="N323" s="9"/>
      <c r="R323" s="9"/>
      <c r="V323" s="9"/>
      <c r="Z323" s="9"/>
      <c r="AC323" s="9"/>
      <c r="AF323" s="9"/>
    </row>
    <row r="324" spans="10:32" x14ac:dyDescent="0.25">
      <c r="J324" s="9"/>
      <c r="N324" s="9"/>
      <c r="R324" s="9"/>
      <c r="V324" s="9"/>
      <c r="Z324" s="9"/>
      <c r="AC324" s="9"/>
      <c r="AF324" s="9"/>
    </row>
    <row r="325" spans="10:32" x14ac:dyDescent="0.25">
      <c r="J325" s="9"/>
      <c r="N325" s="9"/>
      <c r="R325" s="9"/>
      <c r="V325" s="9"/>
      <c r="Z325" s="9"/>
      <c r="AC325" s="9"/>
      <c r="AF325" s="9"/>
    </row>
    <row r="326" spans="10:32" x14ac:dyDescent="0.25">
      <c r="J326" s="9"/>
      <c r="N326" s="9"/>
      <c r="R326" s="9"/>
      <c r="V326" s="9"/>
      <c r="Z326" s="9"/>
      <c r="AC326" s="9"/>
      <c r="AF326" s="9"/>
    </row>
    <row r="327" spans="10:32" x14ac:dyDescent="0.25">
      <c r="J327" s="9"/>
      <c r="N327" s="9"/>
      <c r="R327" s="9"/>
      <c r="V327" s="9"/>
      <c r="Z327" s="9"/>
      <c r="AC327" s="9"/>
      <c r="AF327" s="9"/>
    </row>
    <row r="328" spans="10:32" x14ac:dyDescent="0.25">
      <c r="J328" s="9"/>
      <c r="N328" s="9"/>
      <c r="R328" s="9"/>
      <c r="V328" s="9"/>
      <c r="Z328" s="9"/>
      <c r="AC328" s="9"/>
      <c r="AF328" s="9"/>
    </row>
    <row r="329" spans="10:32" x14ac:dyDescent="0.25">
      <c r="J329" s="9"/>
      <c r="N329" s="9"/>
      <c r="R329" s="9"/>
      <c r="V329" s="9"/>
      <c r="Z329" s="9"/>
      <c r="AC329" s="9"/>
      <c r="AF329" s="9"/>
    </row>
    <row r="330" spans="10:32" x14ac:dyDescent="0.25">
      <c r="J330" s="9"/>
      <c r="N330" s="9"/>
      <c r="R330" s="9"/>
      <c r="V330" s="9"/>
      <c r="Z330" s="9"/>
      <c r="AC330" s="9"/>
      <c r="AF330" s="9"/>
    </row>
    <row r="331" spans="10:32" x14ac:dyDescent="0.25">
      <c r="J331" s="9"/>
      <c r="N331" s="9"/>
      <c r="R331" s="9"/>
      <c r="V331" s="9"/>
      <c r="Z331" s="9"/>
      <c r="AC331" s="9"/>
      <c r="AF331" s="9"/>
    </row>
    <row r="332" spans="10:32" x14ac:dyDescent="0.25">
      <c r="J332" s="9"/>
      <c r="N332" s="9"/>
      <c r="R332" s="9"/>
      <c r="V332" s="9"/>
      <c r="Z332" s="9"/>
      <c r="AC332" s="9"/>
      <c r="AF332" s="9"/>
    </row>
    <row r="333" spans="10:32" x14ac:dyDescent="0.25">
      <c r="J333" s="9"/>
      <c r="N333" s="9"/>
      <c r="R333" s="9"/>
      <c r="V333" s="9"/>
      <c r="Z333" s="9"/>
      <c r="AC333" s="9"/>
      <c r="AF333" s="9"/>
    </row>
    <row r="334" spans="10:32" x14ac:dyDescent="0.25">
      <c r="J334" s="9"/>
      <c r="N334" s="9"/>
      <c r="R334" s="9"/>
      <c r="V334" s="9"/>
      <c r="Z334" s="9"/>
      <c r="AC334" s="9"/>
      <c r="AF334" s="9"/>
    </row>
    <row r="335" spans="10:32" x14ac:dyDescent="0.25">
      <c r="J335" s="9"/>
      <c r="N335" s="9"/>
      <c r="R335" s="9"/>
      <c r="V335" s="9"/>
      <c r="Z335" s="9"/>
      <c r="AC335" s="9"/>
      <c r="AF335" s="9"/>
    </row>
    <row r="336" spans="10:32" x14ac:dyDescent="0.25">
      <c r="J336" s="9"/>
      <c r="N336" s="9"/>
      <c r="R336" s="9"/>
      <c r="V336" s="9"/>
      <c r="Z336" s="9"/>
      <c r="AC336" s="9"/>
      <c r="AF336" s="9"/>
    </row>
    <row r="337" spans="10:32" x14ac:dyDescent="0.25">
      <c r="J337" s="9"/>
      <c r="N337" s="9"/>
      <c r="R337" s="9"/>
      <c r="V337" s="9"/>
      <c r="Z337" s="9"/>
      <c r="AC337" s="9"/>
      <c r="AF337" s="9"/>
    </row>
    <row r="338" spans="10:32" x14ac:dyDescent="0.25">
      <c r="J338" s="9"/>
      <c r="N338" s="9"/>
      <c r="R338" s="9"/>
      <c r="V338" s="9"/>
      <c r="Z338" s="9"/>
      <c r="AC338" s="9"/>
      <c r="AF338" s="9"/>
    </row>
    <row r="339" spans="10:32" x14ac:dyDescent="0.25">
      <c r="J339" s="9"/>
      <c r="N339" s="9"/>
      <c r="R339" s="9"/>
      <c r="V339" s="9"/>
      <c r="Z339" s="9"/>
      <c r="AC339" s="9"/>
      <c r="AF339" s="9"/>
    </row>
    <row r="340" spans="10:32" x14ac:dyDescent="0.25">
      <c r="J340" s="9"/>
      <c r="N340" s="9"/>
      <c r="R340" s="9"/>
      <c r="V340" s="9"/>
      <c r="Z340" s="9"/>
      <c r="AC340" s="9"/>
      <c r="AF340" s="9"/>
    </row>
    <row r="341" spans="10:32" x14ac:dyDescent="0.25">
      <c r="J341" s="9"/>
      <c r="N341" s="9"/>
      <c r="R341" s="9"/>
      <c r="V341" s="9"/>
      <c r="Z341" s="9"/>
      <c r="AC341" s="9"/>
      <c r="AF341" s="9"/>
    </row>
    <row r="342" spans="10:32" x14ac:dyDescent="0.25">
      <c r="J342" s="9"/>
      <c r="N342" s="9"/>
      <c r="R342" s="9"/>
      <c r="V342" s="9"/>
      <c r="Z342" s="9"/>
      <c r="AC342" s="9"/>
      <c r="AF342" s="9"/>
    </row>
    <row r="343" spans="10:32" x14ac:dyDescent="0.25">
      <c r="J343" s="9"/>
      <c r="N343" s="9"/>
      <c r="R343" s="9"/>
      <c r="V343" s="9"/>
      <c r="Z343" s="9"/>
      <c r="AC343" s="9"/>
      <c r="AF343" s="9"/>
    </row>
    <row r="344" spans="10:32" x14ac:dyDescent="0.25">
      <c r="J344" s="9"/>
      <c r="N344" s="9"/>
      <c r="R344" s="9"/>
      <c r="V344" s="9"/>
      <c r="Z344" s="9"/>
      <c r="AC344" s="9"/>
      <c r="AF344" s="9"/>
    </row>
    <row r="345" spans="10:32" x14ac:dyDescent="0.25">
      <c r="J345" s="9"/>
      <c r="N345" s="9"/>
      <c r="R345" s="9"/>
      <c r="V345" s="9"/>
      <c r="Z345" s="9"/>
      <c r="AC345" s="9"/>
      <c r="AF345" s="9"/>
    </row>
    <row r="346" spans="10:32" x14ac:dyDescent="0.25">
      <c r="J346" s="9"/>
      <c r="N346" s="9"/>
      <c r="R346" s="9"/>
      <c r="V346" s="9"/>
      <c r="Z346" s="9"/>
      <c r="AC346" s="9"/>
      <c r="AF346" s="9"/>
    </row>
    <row r="347" spans="10:32" x14ac:dyDescent="0.25">
      <c r="J347" s="9"/>
      <c r="N347" s="9"/>
      <c r="R347" s="9"/>
      <c r="V347" s="9"/>
      <c r="Z347" s="9"/>
      <c r="AC347" s="9"/>
      <c r="AF347" s="9"/>
    </row>
    <row r="348" spans="10:32" x14ac:dyDescent="0.25">
      <c r="J348" s="9"/>
      <c r="N348" s="9"/>
      <c r="R348" s="9"/>
      <c r="V348" s="9"/>
      <c r="Z348" s="9"/>
      <c r="AC348" s="9"/>
      <c r="AF348" s="9"/>
    </row>
    <row r="349" spans="10:32" x14ac:dyDescent="0.25">
      <c r="J349" s="9"/>
      <c r="N349" s="9"/>
      <c r="R349" s="9"/>
      <c r="V349" s="9"/>
      <c r="Z349" s="9"/>
      <c r="AC349" s="9"/>
      <c r="AF349" s="9"/>
    </row>
    <row r="350" spans="10:32" x14ac:dyDescent="0.25">
      <c r="J350" s="9"/>
      <c r="N350" s="9"/>
      <c r="R350" s="9"/>
      <c r="V350" s="9"/>
      <c r="Z350" s="9"/>
      <c r="AC350" s="9"/>
      <c r="AF350" s="9"/>
    </row>
    <row r="351" spans="10:32" x14ac:dyDescent="0.25">
      <c r="J351" s="9"/>
      <c r="N351" s="9"/>
      <c r="R351" s="9"/>
      <c r="V351" s="9"/>
      <c r="Z351" s="9"/>
      <c r="AC351" s="9"/>
      <c r="AF351" s="9"/>
    </row>
    <row r="352" spans="10:32" x14ac:dyDescent="0.25">
      <c r="J352" s="9"/>
      <c r="N352" s="9"/>
      <c r="R352" s="9"/>
      <c r="V352" s="9"/>
      <c r="Z352" s="9"/>
      <c r="AC352" s="9"/>
      <c r="AF352" s="9"/>
    </row>
    <row r="353" spans="10:32" x14ac:dyDescent="0.25">
      <c r="J353" s="9"/>
      <c r="N353" s="9"/>
      <c r="R353" s="9"/>
      <c r="V353" s="9"/>
      <c r="Z353" s="9"/>
      <c r="AC353" s="9"/>
      <c r="AF353" s="9"/>
    </row>
    <row r="354" spans="10:32" x14ac:dyDescent="0.25">
      <c r="J354" s="9"/>
      <c r="N354" s="9"/>
      <c r="R354" s="9"/>
      <c r="V354" s="9"/>
      <c r="Z354" s="9"/>
      <c r="AC354" s="9"/>
      <c r="AF354" s="9"/>
    </row>
    <row r="355" spans="10:32" x14ac:dyDescent="0.25">
      <c r="J355" s="9"/>
      <c r="N355" s="9"/>
      <c r="R355" s="9"/>
      <c r="V355" s="9"/>
      <c r="Z355" s="9"/>
      <c r="AC355" s="9"/>
      <c r="AF355" s="9"/>
    </row>
    <row r="356" spans="10:32" x14ac:dyDescent="0.25">
      <c r="J356" s="9"/>
      <c r="N356" s="9"/>
      <c r="R356" s="9"/>
      <c r="V356" s="9"/>
      <c r="Z356" s="9"/>
      <c r="AC356" s="9"/>
      <c r="AF356" s="9"/>
    </row>
    <row r="357" spans="10:32" x14ac:dyDescent="0.25">
      <c r="J357" s="9"/>
      <c r="N357" s="9"/>
      <c r="R357" s="9"/>
      <c r="V357" s="9"/>
      <c r="Z357" s="9"/>
      <c r="AC357" s="9"/>
      <c r="AF357" s="9"/>
    </row>
    <row r="358" spans="10:32" x14ac:dyDescent="0.25">
      <c r="J358" s="9"/>
      <c r="N358" s="9"/>
      <c r="R358" s="9"/>
      <c r="V358" s="9"/>
      <c r="Z358" s="9"/>
      <c r="AC358" s="9"/>
      <c r="AF358" s="9"/>
    </row>
    <row r="359" spans="10:32" x14ac:dyDescent="0.25">
      <c r="J359" s="9"/>
      <c r="N359" s="9"/>
      <c r="R359" s="9"/>
      <c r="V359" s="9"/>
      <c r="Z359" s="9"/>
      <c r="AC359" s="9"/>
      <c r="AF359" s="9"/>
    </row>
    <row r="360" spans="10:32" x14ac:dyDescent="0.25">
      <c r="J360" s="9"/>
      <c r="N360" s="9"/>
      <c r="R360" s="9"/>
      <c r="V360" s="9"/>
      <c r="Z360" s="9"/>
      <c r="AC360" s="9"/>
      <c r="AF360" s="9"/>
    </row>
    <row r="361" spans="10:32" x14ac:dyDescent="0.25">
      <c r="J361" s="9"/>
      <c r="N361" s="9"/>
      <c r="R361" s="9"/>
      <c r="V361" s="9"/>
      <c r="Z361" s="9"/>
      <c r="AC361" s="9"/>
      <c r="AF361" s="9"/>
    </row>
    <row r="362" spans="10:32" x14ac:dyDescent="0.25">
      <c r="J362" s="9"/>
      <c r="N362" s="9"/>
      <c r="R362" s="9"/>
      <c r="V362" s="9"/>
      <c r="Z362" s="9"/>
      <c r="AC362" s="9"/>
      <c r="AF362" s="9"/>
    </row>
    <row r="363" spans="10:32" x14ac:dyDescent="0.25">
      <c r="J363" s="9"/>
      <c r="N363" s="9"/>
      <c r="R363" s="9"/>
      <c r="V363" s="9"/>
      <c r="Z363" s="9"/>
      <c r="AC363" s="9"/>
      <c r="AF363" s="9"/>
    </row>
    <row r="364" spans="10:32" x14ac:dyDescent="0.25">
      <c r="J364" s="9"/>
      <c r="N364" s="9"/>
      <c r="R364" s="9"/>
      <c r="V364" s="9"/>
      <c r="Z364" s="9"/>
      <c r="AC364" s="9"/>
      <c r="AF364" s="9"/>
    </row>
    <row r="365" spans="10:32" x14ac:dyDescent="0.25">
      <c r="J365" s="9"/>
      <c r="N365" s="9"/>
      <c r="R365" s="9"/>
      <c r="V365" s="9"/>
      <c r="Z365" s="9"/>
      <c r="AC365" s="9"/>
      <c r="AF365" s="9"/>
    </row>
    <row r="366" spans="10:32" x14ac:dyDescent="0.25">
      <c r="J366" s="9"/>
      <c r="N366" s="9"/>
      <c r="R366" s="9"/>
      <c r="V366" s="9"/>
      <c r="Z366" s="9"/>
      <c r="AC366" s="9"/>
      <c r="AF366" s="9"/>
    </row>
    <row r="367" spans="10:32" x14ac:dyDescent="0.25">
      <c r="J367" s="9"/>
      <c r="N367" s="9"/>
      <c r="R367" s="9"/>
      <c r="V367" s="9"/>
      <c r="Z367" s="9"/>
      <c r="AC367" s="9"/>
      <c r="AF367" s="9"/>
    </row>
    <row r="368" spans="10:32" x14ac:dyDescent="0.25">
      <c r="J368" s="9"/>
      <c r="N368" s="9"/>
      <c r="R368" s="9"/>
      <c r="V368" s="9"/>
      <c r="Z368" s="9"/>
      <c r="AC368" s="9"/>
      <c r="AF368" s="9"/>
    </row>
    <row r="369" spans="10:32" x14ac:dyDescent="0.25">
      <c r="J369" s="9"/>
      <c r="N369" s="9"/>
      <c r="R369" s="9"/>
      <c r="V369" s="9"/>
      <c r="Z369" s="9"/>
      <c r="AC369" s="9"/>
      <c r="AF369" s="9"/>
    </row>
    <row r="370" spans="10:32" x14ac:dyDescent="0.25">
      <c r="J370" s="9"/>
      <c r="N370" s="9"/>
      <c r="R370" s="9"/>
      <c r="V370" s="9"/>
      <c r="Z370" s="9"/>
      <c r="AC370" s="9"/>
      <c r="AF370" s="9"/>
    </row>
    <row r="371" spans="10:32" x14ac:dyDescent="0.25">
      <c r="J371" s="9"/>
      <c r="N371" s="9"/>
      <c r="R371" s="9"/>
      <c r="V371" s="9"/>
      <c r="Z371" s="9"/>
      <c r="AC371" s="9"/>
      <c r="AF371" s="9"/>
    </row>
    <row r="372" spans="10:32" x14ac:dyDescent="0.25">
      <c r="J372" s="9"/>
      <c r="N372" s="9"/>
      <c r="R372" s="9"/>
      <c r="V372" s="9"/>
      <c r="Z372" s="9"/>
      <c r="AC372" s="9"/>
      <c r="AF372" s="9"/>
    </row>
    <row r="373" spans="10:32" x14ac:dyDescent="0.25">
      <c r="J373" s="9"/>
      <c r="N373" s="9"/>
      <c r="R373" s="9"/>
      <c r="V373" s="9"/>
      <c r="Z373" s="9"/>
      <c r="AC373" s="9"/>
      <c r="AF373" s="9"/>
    </row>
    <row r="374" spans="10:32" x14ac:dyDescent="0.25">
      <c r="J374" s="9"/>
      <c r="N374" s="9"/>
      <c r="R374" s="9"/>
      <c r="V374" s="9"/>
      <c r="Z374" s="9"/>
      <c r="AC374" s="9"/>
      <c r="AF374" s="9"/>
    </row>
    <row r="375" spans="10:32" x14ac:dyDescent="0.25">
      <c r="J375" s="9"/>
      <c r="N375" s="9"/>
      <c r="R375" s="9"/>
      <c r="V375" s="9"/>
      <c r="Z375" s="9"/>
      <c r="AC375" s="9"/>
      <c r="AF375" s="9"/>
    </row>
    <row r="376" spans="10:32" x14ac:dyDescent="0.25">
      <c r="J376" s="9"/>
      <c r="N376" s="9"/>
      <c r="R376" s="9"/>
      <c r="V376" s="9"/>
      <c r="Z376" s="9"/>
      <c r="AC376" s="9"/>
      <c r="AF376" s="9"/>
    </row>
    <row r="377" spans="10:32" x14ac:dyDescent="0.25">
      <c r="J377" s="9"/>
      <c r="N377" s="9"/>
      <c r="R377" s="9"/>
      <c r="V377" s="9"/>
      <c r="Z377" s="9"/>
      <c r="AC377" s="9"/>
      <c r="AF377" s="9"/>
    </row>
    <row r="378" spans="10:32" x14ac:dyDescent="0.25">
      <c r="J378" s="9"/>
      <c r="N378" s="9"/>
      <c r="R378" s="9"/>
      <c r="V378" s="9"/>
      <c r="Z378" s="9"/>
      <c r="AC378" s="9"/>
      <c r="AF378" s="9"/>
    </row>
    <row r="379" spans="10:32" x14ac:dyDescent="0.25">
      <c r="J379" s="9"/>
      <c r="N379" s="9"/>
      <c r="R379" s="9"/>
      <c r="V379" s="9"/>
      <c r="Z379" s="9"/>
      <c r="AC379" s="9"/>
      <c r="AF379" s="9"/>
    </row>
    <row r="380" spans="10:32" x14ac:dyDescent="0.25">
      <c r="J380" s="9"/>
      <c r="N380" s="9"/>
      <c r="R380" s="9"/>
      <c r="V380" s="9"/>
      <c r="Z380" s="9"/>
      <c r="AC380" s="9"/>
      <c r="AF380" s="9"/>
    </row>
    <row r="381" spans="10:32" x14ac:dyDescent="0.25">
      <c r="J381" s="9"/>
      <c r="N381" s="9"/>
      <c r="R381" s="9"/>
      <c r="V381" s="9"/>
      <c r="Z381" s="9"/>
      <c r="AC381" s="9"/>
      <c r="AF381" s="9"/>
    </row>
    <row r="382" spans="10:32" x14ac:dyDescent="0.25">
      <c r="J382" s="9"/>
      <c r="N382" s="9"/>
      <c r="R382" s="9"/>
      <c r="V382" s="9"/>
      <c r="Z382" s="9"/>
      <c r="AC382" s="9"/>
      <c r="AF382" s="9"/>
    </row>
    <row r="383" spans="10:32" x14ac:dyDescent="0.25">
      <c r="J383" s="9"/>
      <c r="N383" s="9"/>
      <c r="R383" s="9"/>
      <c r="V383" s="9"/>
      <c r="Z383" s="9"/>
      <c r="AC383" s="9"/>
      <c r="AF383" s="9"/>
    </row>
    <row r="384" spans="10:32" x14ac:dyDescent="0.25">
      <c r="J384" s="9"/>
      <c r="N384" s="9"/>
      <c r="R384" s="9"/>
      <c r="V384" s="9"/>
      <c r="Z384" s="9"/>
      <c r="AC384" s="9"/>
      <c r="AF384" s="9"/>
    </row>
    <row r="385" spans="10:32" x14ac:dyDescent="0.25">
      <c r="J385" s="9"/>
      <c r="N385" s="9"/>
      <c r="R385" s="9"/>
      <c r="V385" s="9"/>
      <c r="Z385" s="9"/>
      <c r="AC385" s="9"/>
      <c r="AF385" s="9"/>
    </row>
    <row r="386" spans="10:32" x14ac:dyDescent="0.25">
      <c r="J386" s="9"/>
      <c r="N386" s="9"/>
      <c r="R386" s="9"/>
      <c r="V386" s="9"/>
      <c r="Z386" s="9"/>
      <c r="AC386" s="9"/>
      <c r="AF386" s="9"/>
    </row>
    <row r="387" spans="10:32" x14ac:dyDescent="0.25">
      <c r="J387" s="9"/>
      <c r="N387" s="9"/>
      <c r="R387" s="9"/>
      <c r="V387" s="9"/>
      <c r="Z387" s="9"/>
      <c r="AC387" s="9"/>
      <c r="AF387" s="9"/>
    </row>
    <row r="388" spans="10:32" x14ac:dyDescent="0.25">
      <c r="J388" s="9"/>
      <c r="N388" s="9"/>
      <c r="R388" s="9"/>
      <c r="V388" s="9"/>
      <c r="Z388" s="9"/>
      <c r="AC388" s="9"/>
      <c r="AF388" s="9"/>
    </row>
    <row r="389" spans="10:32" x14ac:dyDescent="0.25">
      <c r="J389" s="9"/>
      <c r="N389" s="9"/>
      <c r="R389" s="9"/>
      <c r="V389" s="9"/>
      <c r="Z389" s="9"/>
      <c r="AC389" s="9"/>
      <c r="AF389" s="9"/>
    </row>
    <row r="390" spans="10:32" x14ac:dyDescent="0.25">
      <c r="J390" s="9"/>
      <c r="N390" s="9"/>
      <c r="R390" s="9"/>
      <c r="V390" s="9"/>
      <c r="Z390" s="9"/>
      <c r="AC390" s="9"/>
      <c r="AF390" s="9"/>
    </row>
    <row r="391" spans="10:32" x14ac:dyDescent="0.25">
      <c r="J391" s="9"/>
      <c r="N391" s="9"/>
      <c r="R391" s="9"/>
      <c r="V391" s="9"/>
      <c r="Z391" s="9"/>
      <c r="AC391" s="9"/>
      <c r="AF391" s="9"/>
    </row>
    <row r="392" spans="10:32" x14ac:dyDescent="0.25">
      <c r="J392" s="9"/>
      <c r="N392" s="9"/>
      <c r="R392" s="9"/>
      <c r="V392" s="9"/>
      <c r="Z392" s="9"/>
      <c r="AC392" s="9"/>
      <c r="AF392" s="9"/>
    </row>
    <row r="393" spans="10:32" x14ac:dyDescent="0.25">
      <c r="J393" s="9"/>
      <c r="N393" s="9"/>
      <c r="R393" s="9"/>
      <c r="V393" s="9"/>
      <c r="Z393" s="9"/>
      <c r="AC393" s="9"/>
      <c r="AF393" s="9"/>
    </row>
    <row r="394" spans="10:32" x14ac:dyDescent="0.25">
      <c r="J394" s="9"/>
      <c r="N394" s="9"/>
      <c r="R394" s="9"/>
      <c r="V394" s="9"/>
      <c r="Z394" s="9"/>
      <c r="AC394" s="9"/>
      <c r="AF394" s="9"/>
    </row>
    <row r="395" spans="10:32" x14ac:dyDescent="0.25">
      <c r="J395" s="9"/>
      <c r="N395" s="9"/>
      <c r="R395" s="9"/>
      <c r="V395" s="9"/>
      <c r="Z395" s="9"/>
      <c r="AC395" s="9"/>
      <c r="AF395" s="9"/>
    </row>
    <row r="396" spans="10:32" x14ac:dyDescent="0.25">
      <c r="J396" s="9"/>
      <c r="N396" s="9"/>
      <c r="R396" s="9"/>
      <c r="V396" s="9"/>
      <c r="Z396" s="9"/>
      <c r="AC396" s="9"/>
      <c r="AF396" s="9"/>
    </row>
    <row r="397" spans="10:32" x14ac:dyDescent="0.25">
      <c r="J397" s="9"/>
      <c r="N397" s="9"/>
      <c r="R397" s="9"/>
      <c r="V397" s="9"/>
      <c r="Z397" s="9"/>
      <c r="AC397" s="9"/>
      <c r="AF397" s="9"/>
    </row>
    <row r="398" spans="10:32" x14ac:dyDescent="0.25">
      <c r="J398" s="9"/>
      <c r="N398" s="9"/>
      <c r="R398" s="9"/>
      <c r="V398" s="9"/>
      <c r="Z398" s="9"/>
      <c r="AC398" s="9"/>
      <c r="AF398" s="9"/>
    </row>
    <row r="399" spans="10:32" x14ac:dyDescent="0.25">
      <c r="J399" s="9"/>
      <c r="N399" s="9"/>
      <c r="R399" s="9"/>
      <c r="V399" s="9"/>
      <c r="Z399" s="9"/>
      <c r="AC399" s="9"/>
      <c r="AF399" s="9"/>
    </row>
    <row r="400" spans="10:32" x14ac:dyDescent="0.25">
      <c r="J400" s="9"/>
      <c r="N400" s="9"/>
      <c r="R400" s="9"/>
      <c r="V400" s="9"/>
      <c r="Z400" s="9"/>
      <c r="AC400" s="9"/>
      <c r="AF400" s="9"/>
    </row>
    <row r="401" spans="10:32" x14ac:dyDescent="0.25">
      <c r="J401" s="9"/>
      <c r="N401" s="9"/>
      <c r="R401" s="9"/>
      <c r="V401" s="9"/>
      <c r="Z401" s="9"/>
      <c r="AC401" s="9"/>
      <c r="AF401" s="9"/>
    </row>
    <row r="402" spans="10:32" x14ac:dyDescent="0.25">
      <c r="J402" s="9"/>
      <c r="N402" s="9"/>
      <c r="R402" s="9"/>
      <c r="V402" s="9"/>
      <c r="Z402" s="9"/>
      <c r="AC402" s="9"/>
      <c r="AF402" s="9"/>
    </row>
    <row r="403" spans="10:32" x14ac:dyDescent="0.25">
      <c r="J403" s="9"/>
      <c r="N403" s="9"/>
      <c r="R403" s="9"/>
      <c r="V403" s="9"/>
      <c r="Z403" s="9"/>
      <c r="AC403" s="9"/>
      <c r="AF403" s="9"/>
    </row>
    <row r="404" spans="10:32" x14ac:dyDescent="0.25">
      <c r="J404" s="9"/>
      <c r="N404" s="9"/>
      <c r="R404" s="9"/>
      <c r="V404" s="9"/>
      <c r="Z404" s="9"/>
      <c r="AC404" s="9"/>
      <c r="AF404" s="9"/>
    </row>
    <row r="405" spans="10:32" x14ac:dyDescent="0.25">
      <c r="J405" s="9"/>
      <c r="N405" s="9"/>
      <c r="R405" s="9"/>
      <c r="V405" s="9"/>
      <c r="Z405" s="9"/>
      <c r="AC405" s="9"/>
      <c r="AF405" s="9"/>
    </row>
    <row r="406" spans="10:32" x14ac:dyDescent="0.25">
      <c r="J406" s="9"/>
      <c r="N406" s="9"/>
      <c r="R406" s="9"/>
      <c r="V406" s="9"/>
      <c r="Z406" s="9"/>
      <c r="AC406" s="9"/>
      <c r="AF406" s="9"/>
    </row>
    <row r="407" spans="10:32" x14ac:dyDescent="0.25">
      <c r="J407" s="9"/>
      <c r="N407" s="9"/>
      <c r="R407" s="9"/>
      <c r="V407" s="9"/>
      <c r="Z407" s="9"/>
      <c r="AC407" s="9"/>
      <c r="AF407" s="9"/>
    </row>
    <row r="408" spans="10:32" x14ac:dyDescent="0.25">
      <c r="J408" s="9"/>
      <c r="N408" s="9"/>
      <c r="R408" s="9"/>
      <c r="V408" s="9"/>
      <c r="Z408" s="9"/>
      <c r="AC408" s="9"/>
      <c r="AF408" s="9"/>
    </row>
    <row r="409" spans="10:32" x14ac:dyDescent="0.25">
      <c r="J409" s="9"/>
      <c r="N409" s="9"/>
      <c r="R409" s="9"/>
      <c r="V409" s="9"/>
      <c r="Z409" s="9"/>
      <c r="AC409" s="9"/>
      <c r="AF409" s="9"/>
    </row>
    <row r="410" spans="10:32" x14ac:dyDescent="0.25">
      <c r="J410" s="9"/>
      <c r="N410" s="9"/>
      <c r="R410" s="9"/>
      <c r="V410" s="9"/>
      <c r="Z410" s="9"/>
      <c r="AC410" s="9"/>
      <c r="AF410" s="9"/>
    </row>
    <row r="411" spans="10:32" x14ac:dyDescent="0.25">
      <c r="J411" s="9"/>
      <c r="N411" s="9"/>
      <c r="R411" s="9"/>
      <c r="V411" s="9"/>
      <c r="Z411" s="9"/>
      <c r="AC411" s="9"/>
      <c r="AF411" s="9"/>
    </row>
    <row r="412" spans="10:32" x14ac:dyDescent="0.25">
      <c r="J412" s="9"/>
      <c r="N412" s="9"/>
      <c r="R412" s="9"/>
      <c r="V412" s="9"/>
      <c r="Z412" s="9"/>
      <c r="AC412" s="9"/>
      <c r="AF412" s="9"/>
    </row>
    <row r="413" spans="10:32" x14ac:dyDescent="0.25">
      <c r="J413" s="9"/>
      <c r="N413" s="9"/>
      <c r="R413" s="9"/>
      <c r="V413" s="9"/>
      <c r="Z413" s="9"/>
      <c r="AC413" s="9"/>
      <c r="AF413" s="9"/>
    </row>
    <row r="414" spans="10:32" x14ac:dyDescent="0.25">
      <c r="J414" s="9"/>
      <c r="N414" s="9"/>
      <c r="R414" s="9"/>
      <c r="V414" s="9"/>
      <c r="Z414" s="9"/>
      <c r="AC414" s="9"/>
      <c r="AF414" s="9"/>
    </row>
    <row r="415" spans="10:32" x14ac:dyDescent="0.25">
      <c r="J415" s="9"/>
      <c r="N415" s="9"/>
      <c r="R415" s="9"/>
      <c r="V415" s="9"/>
      <c r="Z415" s="9"/>
      <c r="AC415" s="9"/>
      <c r="AF415" s="9"/>
    </row>
    <row r="416" spans="10:32" x14ac:dyDescent="0.25">
      <c r="J416" s="9"/>
      <c r="N416" s="9"/>
      <c r="R416" s="9"/>
      <c r="V416" s="9"/>
      <c r="Z416" s="9"/>
      <c r="AC416" s="9"/>
      <c r="AF416" s="9"/>
    </row>
    <row r="417" spans="10:32" x14ac:dyDescent="0.25">
      <c r="J417" s="9"/>
      <c r="N417" s="9"/>
      <c r="R417" s="9"/>
      <c r="V417" s="9"/>
      <c r="Z417" s="9"/>
      <c r="AC417" s="9"/>
      <c r="AF417" s="9"/>
    </row>
    <row r="418" spans="10:32" x14ac:dyDescent="0.25">
      <c r="J418" s="9"/>
      <c r="N418" s="9"/>
      <c r="R418" s="9"/>
      <c r="V418" s="9"/>
      <c r="Z418" s="9"/>
      <c r="AC418" s="9"/>
      <c r="AF418" s="9"/>
    </row>
    <row r="419" spans="10:32" x14ac:dyDescent="0.25">
      <c r="J419" s="9"/>
      <c r="N419" s="9"/>
      <c r="R419" s="9"/>
      <c r="V419" s="9"/>
      <c r="Z419" s="9"/>
      <c r="AC419" s="9"/>
      <c r="AF419" s="9"/>
    </row>
    <row r="420" spans="10:32" x14ac:dyDescent="0.25">
      <c r="J420" s="9"/>
      <c r="N420" s="9"/>
      <c r="R420" s="9"/>
      <c r="V420" s="9"/>
      <c r="Z420" s="9"/>
      <c r="AC420" s="9"/>
      <c r="AF420" s="9"/>
    </row>
    <row r="421" spans="10:32" x14ac:dyDescent="0.25">
      <c r="J421" s="9"/>
      <c r="N421" s="9"/>
      <c r="R421" s="9"/>
      <c r="V421" s="9"/>
      <c r="Z421" s="9"/>
      <c r="AC421" s="9"/>
      <c r="AF421" s="9"/>
    </row>
    <row r="422" spans="10:32" x14ac:dyDescent="0.25">
      <c r="J422" s="9"/>
      <c r="N422" s="9"/>
      <c r="R422" s="9"/>
      <c r="V422" s="9"/>
      <c r="Z422" s="9"/>
      <c r="AC422" s="9"/>
      <c r="AF422" s="9"/>
    </row>
    <row r="423" spans="10:32" x14ac:dyDescent="0.25">
      <c r="J423" s="9"/>
      <c r="N423" s="9"/>
      <c r="R423" s="9"/>
      <c r="V423" s="9"/>
      <c r="Z423" s="9"/>
      <c r="AC423" s="9"/>
      <c r="AF423" s="9"/>
    </row>
    <row r="424" spans="10:32" x14ac:dyDescent="0.25">
      <c r="J424" s="9"/>
      <c r="N424" s="9"/>
      <c r="R424" s="9"/>
      <c r="V424" s="9"/>
      <c r="Z424" s="9"/>
      <c r="AC424" s="9"/>
      <c r="AF424" s="9"/>
    </row>
    <row r="425" spans="10:32" x14ac:dyDescent="0.25">
      <c r="J425" s="9"/>
      <c r="N425" s="9"/>
      <c r="R425" s="9"/>
      <c r="V425" s="9"/>
      <c r="Z425" s="9"/>
      <c r="AC425" s="9"/>
      <c r="AF425" s="9"/>
    </row>
    <row r="426" spans="10:32" x14ac:dyDescent="0.25">
      <c r="J426" s="9"/>
      <c r="N426" s="9"/>
      <c r="R426" s="9"/>
      <c r="V426" s="9"/>
      <c r="Z426" s="9"/>
      <c r="AC426" s="9"/>
      <c r="AF426" s="9"/>
    </row>
    <row r="427" spans="10:32" x14ac:dyDescent="0.25">
      <c r="J427" s="9"/>
      <c r="N427" s="9"/>
      <c r="R427" s="9"/>
      <c r="V427" s="9"/>
      <c r="Z427" s="9"/>
      <c r="AC427" s="9"/>
      <c r="AF427" s="9"/>
    </row>
    <row r="428" spans="10:32" x14ac:dyDescent="0.25">
      <c r="J428" s="9"/>
      <c r="N428" s="9"/>
      <c r="R428" s="9"/>
      <c r="V428" s="9"/>
      <c r="Z428" s="9"/>
      <c r="AC428" s="9"/>
      <c r="AF428" s="9"/>
    </row>
    <row r="429" spans="10:32" x14ac:dyDescent="0.25">
      <c r="J429" s="9"/>
      <c r="N429" s="9"/>
      <c r="R429" s="9"/>
      <c r="V429" s="9"/>
      <c r="Z429" s="9"/>
      <c r="AC429" s="9"/>
      <c r="AF429" s="9"/>
    </row>
    <row r="430" spans="10:32" x14ac:dyDescent="0.25">
      <c r="J430" s="9"/>
      <c r="N430" s="9"/>
      <c r="R430" s="9"/>
      <c r="V430" s="9"/>
      <c r="Z430" s="9"/>
      <c r="AC430" s="9"/>
      <c r="AF430" s="9"/>
    </row>
    <row r="431" spans="10:32" x14ac:dyDescent="0.25">
      <c r="J431" s="9"/>
      <c r="N431" s="9"/>
      <c r="R431" s="9"/>
      <c r="V431" s="9"/>
      <c r="Z431" s="9"/>
      <c r="AC431" s="9"/>
      <c r="AF431" s="9"/>
    </row>
    <row r="432" spans="10:32" x14ac:dyDescent="0.25">
      <c r="J432" s="9"/>
      <c r="N432" s="9"/>
      <c r="R432" s="9"/>
      <c r="V432" s="9"/>
      <c r="Z432" s="9"/>
      <c r="AC432" s="9"/>
      <c r="AF432" s="9"/>
    </row>
    <row r="433" spans="10:32" x14ac:dyDescent="0.25">
      <c r="J433" s="9"/>
      <c r="N433" s="9"/>
      <c r="R433" s="9"/>
      <c r="V433" s="9"/>
      <c r="Z433" s="9"/>
      <c r="AC433" s="9"/>
      <c r="AF433" s="9"/>
    </row>
    <row r="434" spans="10:32" x14ac:dyDescent="0.25">
      <c r="J434" s="9"/>
      <c r="N434" s="9"/>
      <c r="R434" s="9"/>
      <c r="V434" s="9"/>
      <c r="Z434" s="9"/>
      <c r="AC434" s="9"/>
      <c r="AF434" s="9"/>
    </row>
    <row r="435" spans="10:32" x14ac:dyDescent="0.25">
      <c r="J435" s="9"/>
      <c r="N435" s="9"/>
      <c r="R435" s="9"/>
      <c r="V435" s="9"/>
      <c r="Z435" s="9"/>
      <c r="AC435" s="9"/>
      <c r="AF435" s="9"/>
    </row>
    <row r="436" spans="10:32" x14ac:dyDescent="0.25">
      <c r="J436" s="9"/>
      <c r="N436" s="9"/>
      <c r="R436" s="9"/>
      <c r="V436" s="9"/>
      <c r="Z436" s="9"/>
      <c r="AC436" s="9"/>
      <c r="AF436" s="9"/>
    </row>
    <row r="437" spans="10:32" x14ac:dyDescent="0.25">
      <c r="J437" s="9"/>
      <c r="N437" s="9"/>
      <c r="R437" s="9"/>
      <c r="V437" s="9"/>
      <c r="Z437" s="9"/>
      <c r="AC437" s="9"/>
      <c r="AF437" s="9"/>
    </row>
    <row r="438" spans="10:32" x14ac:dyDescent="0.25">
      <c r="J438" s="9"/>
      <c r="N438" s="9"/>
      <c r="R438" s="9"/>
      <c r="V438" s="9"/>
      <c r="Z438" s="9"/>
      <c r="AC438" s="9"/>
      <c r="AF438" s="9"/>
    </row>
    <row r="439" spans="10:32" x14ac:dyDescent="0.25">
      <c r="J439" s="9"/>
      <c r="N439" s="9"/>
      <c r="R439" s="9"/>
      <c r="V439" s="9"/>
      <c r="Z439" s="9"/>
      <c r="AC439" s="9"/>
      <c r="AF439" s="9"/>
    </row>
    <row r="440" spans="10:32" x14ac:dyDescent="0.25">
      <c r="J440" s="9"/>
      <c r="N440" s="9"/>
      <c r="R440" s="9"/>
      <c r="V440" s="9"/>
      <c r="Z440" s="9"/>
      <c r="AC440" s="9"/>
      <c r="AF440" s="9"/>
    </row>
    <row r="441" spans="10:32" x14ac:dyDescent="0.25">
      <c r="J441" s="9"/>
      <c r="N441" s="9"/>
      <c r="R441" s="9"/>
      <c r="V441" s="9"/>
      <c r="Z441" s="9"/>
      <c r="AC441" s="9"/>
      <c r="AF441" s="9"/>
    </row>
    <row r="442" spans="10:32" x14ac:dyDescent="0.25">
      <c r="J442" s="9"/>
      <c r="N442" s="9"/>
      <c r="R442" s="9"/>
      <c r="V442" s="9"/>
      <c r="Z442" s="9"/>
      <c r="AC442" s="9"/>
      <c r="AF442" s="9"/>
    </row>
    <row r="443" spans="10:32" x14ac:dyDescent="0.25">
      <c r="J443" s="9"/>
      <c r="N443" s="9"/>
      <c r="R443" s="9"/>
      <c r="V443" s="9"/>
      <c r="Z443" s="9"/>
      <c r="AC443" s="9"/>
      <c r="AF443" s="9"/>
    </row>
    <row r="444" spans="10:32" x14ac:dyDescent="0.25">
      <c r="J444" s="9"/>
      <c r="N444" s="9"/>
      <c r="R444" s="9"/>
      <c r="V444" s="9"/>
      <c r="Z444" s="9"/>
      <c r="AC444" s="9"/>
      <c r="AF444" s="9"/>
    </row>
    <row r="445" spans="10:32" x14ac:dyDescent="0.25">
      <c r="J445" s="9"/>
      <c r="N445" s="9"/>
      <c r="R445" s="9"/>
      <c r="V445" s="9"/>
      <c r="Z445" s="9"/>
      <c r="AC445" s="9"/>
      <c r="AF445" s="9"/>
    </row>
    <row r="446" spans="10:32" x14ac:dyDescent="0.25">
      <c r="J446" s="9"/>
      <c r="N446" s="9"/>
      <c r="R446" s="9"/>
      <c r="V446" s="9"/>
      <c r="Z446" s="9"/>
      <c r="AC446" s="9"/>
      <c r="AF446" s="9"/>
    </row>
    <row r="447" spans="10:32" x14ac:dyDescent="0.25">
      <c r="J447" s="9"/>
      <c r="N447" s="9"/>
      <c r="R447" s="9"/>
      <c r="V447" s="9"/>
      <c r="Z447" s="9"/>
      <c r="AC447" s="9"/>
      <c r="AF447" s="9"/>
    </row>
    <row r="448" spans="10:32" x14ac:dyDescent="0.25">
      <c r="J448" s="9"/>
      <c r="N448" s="9"/>
      <c r="R448" s="9"/>
      <c r="V448" s="9"/>
      <c r="Z448" s="9"/>
      <c r="AC448" s="9"/>
      <c r="AF448" s="9"/>
    </row>
    <row r="449" spans="10:32" x14ac:dyDescent="0.25">
      <c r="J449" s="9"/>
      <c r="N449" s="9"/>
      <c r="R449" s="9"/>
      <c r="V449" s="9"/>
      <c r="Z449" s="9"/>
      <c r="AC449" s="9"/>
      <c r="AF449" s="9"/>
    </row>
    <row r="450" spans="10:32" x14ac:dyDescent="0.25">
      <c r="J450" s="9"/>
      <c r="N450" s="9"/>
      <c r="R450" s="9"/>
      <c r="V450" s="9"/>
      <c r="Z450" s="9"/>
      <c r="AC450" s="9"/>
      <c r="AF450" s="9"/>
    </row>
    <row r="451" spans="10:32" x14ac:dyDescent="0.25">
      <c r="J451" s="9"/>
      <c r="N451" s="9"/>
      <c r="R451" s="9"/>
      <c r="V451" s="9"/>
      <c r="Z451" s="9"/>
      <c r="AC451" s="9"/>
      <c r="AF451" s="9"/>
    </row>
    <row r="452" spans="10:32" x14ac:dyDescent="0.25">
      <c r="J452" s="9"/>
      <c r="N452" s="9"/>
      <c r="R452" s="9"/>
      <c r="V452" s="9"/>
      <c r="Z452" s="9"/>
      <c r="AC452" s="9"/>
      <c r="AF452" s="9"/>
    </row>
    <row r="453" spans="10:32" x14ac:dyDescent="0.25">
      <c r="J453" s="9"/>
      <c r="N453" s="9"/>
      <c r="R453" s="9"/>
      <c r="V453" s="9"/>
      <c r="Z453" s="9"/>
      <c r="AC453" s="9"/>
      <c r="AF453" s="9"/>
    </row>
    <row r="454" spans="10:32" x14ac:dyDescent="0.25">
      <c r="J454" s="9"/>
      <c r="N454" s="9"/>
      <c r="R454" s="9"/>
      <c r="V454" s="9"/>
      <c r="Z454" s="9"/>
      <c r="AC454" s="9"/>
      <c r="AF454" s="9"/>
    </row>
    <row r="455" spans="10:32" x14ac:dyDescent="0.25">
      <c r="J455" s="9"/>
      <c r="N455" s="9"/>
      <c r="R455" s="9"/>
      <c r="V455" s="9"/>
      <c r="Z455" s="9"/>
      <c r="AC455" s="9"/>
      <c r="AF455" s="9"/>
    </row>
    <row r="456" spans="10:32" x14ac:dyDescent="0.25">
      <c r="J456" s="9"/>
      <c r="N456" s="9"/>
      <c r="R456" s="9"/>
      <c r="V456" s="9"/>
      <c r="Z456" s="9"/>
      <c r="AC456" s="9"/>
      <c r="AF456" s="9"/>
    </row>
    <row r="457" spans="10:32" x14ac:dyDescent="0.25">
      <c r="J457" s="9"/>
      <c r="N457" s="9"/>
      <c r="R457" s="9"/>
      <c r="V457" s="9"/>
      <c r="Z457" s="9"/>
      <c r="AC457" s="9"/>
      <c r="AF457" s="9"/>
    </row>
    <row r="458" spans="10:32" x14ac:dyDescent="0.25">
      <c r="J458" s="9"/>
      <c r="N458" s="9"/>
      <c r="R458" s="9"/>
      <c r="V458" s="9"/>
      <c r="Z458" s="9"/>
      <c r="AC458" s="9"/>
      <c r="AF458" s="9"/>
    </row>
    <row r="459" spans="10:32" x14ac:dyDescent="0.25">
      <c r="J459" s="9"/>
      <c r="N459" s="9"/>
      <c r="R459" s="9"/>
      <c r="V459" s="9"/>
      <c r="Z459" s="9"/>
      <c r="AC459" s="9"/>
      <c r="AF459" s="9"/>
    </row>
    <row r="460" spans="10:32" x14ac:dyDescent="0.25">
      <c r="J460" s="9"/>
      <c r="N460" s="9"/>
      <c r="R460" s="9"/>
      <c r="V460" s="9"/>
      <c r="Z460" s="9"/>
      <c r="AC460" s="9"/>
      <c r="AF460" s="9"/>
    </row>
    <row r="461" spans="10:32" x14ac:dyDescent="0.25">
      <c r="J461" s="9"/>
      <c r="N461" s="9"/>
      <c r="R461" s="9"/>
      <c r="V461" s="9"/>
      <c r="Z461" s="9"/>
      <c r="AC461" s="9"/>
      <c r="AF461" s="9"/>
    </row>
    <row r="462" spans="10:32" x14ac:dyDescent="0.25">
      <c r="J462" s="9"/>
      <c r="N462" s="9"/>
      <c r="R462" s="9"/>
      <c r="V462" s="9"/>
      <c r="Z462" s="9"/>
      <c r="AC462" s="9"/>
      <c r="AF462" s="9"/>
    </row>
    <row r="463" spans="10:32" x14ac:dyDescent="0.25">
      <c r="J463" s="9"/>
      <c r="N463" s="9"/>
      <c r="R463" s="9"/>
      <c r="V463" s="9"/>
      <c r="Z463" s="9"/>
      <c r="AC463" s="9"/>
      <c r="AF463" s="9"/>
    </row>
    <row r="464" spans="10:32" x14ac:dyDescent="0.25">
      <c r="J464" s="9"/>
      <c r="N464" s="9"/>
      <c r="R464" s="9"/>
      <c r="V464" s="9"/>
      <c r="Z464" s="9"/>
      <c r="AC464" s="9"/>
      <c r="AF464" s="9"/>
    </row>
    <row r="465" spans="10:32" x14ac:dyDescent="0.25">
      <c r="J465" s="9"/>
      <c r="N465" s="9"/>
      <c r="R465" s="9"/>
      <c r="V465" s="9"/>
      <c r="Z465" s="9"/>
      <c r="AC465" s="9"/>
      <c r="AF465" s="9"/>
    </row>
    <row r="466" spans="10:32" x14ac:dyDescent="0.25">
      <c r="J466" s="9"/>
      <c r="N466" s="9"/>
      <c r="R466" s="9"/>
      <c r="V466" s="9"/>
      <c r="Z466" s="9"/>
      <c r="AC466" s="9"/>
      <c r="AF466" s="9"/>
    </row>
    <row r="467" spans="10:32" x14ac:dyDescent="0.25">
      <c r="J467" s="9"/>
      <c r="N467" s="9"/>
      <c r="R467" s="9"/>
      <c r="V467" s="9"/>
      <c r="Z467" s="9"/>
      <c r="AC467" s="9"/>
      <c r="AF467" s="9"/>
    </row>
    <row r="468" spans="10:32" x14ac:dyDescent="0.25">
      <c r="J468" s="9"/>
      <c r="N468" s="9"/>
      <c r="R468" s="9"/>
      <c r="V468" s="9"/>
      <c r="Z468" s="9"/>
      <c r="AC468" s="9"/>
      <c r="AF468" s="9"/>
    </row>
    <row r="469" spans="10:32" x14ac:dyDescent="0.25">
      <c r="J469" s="9"/>
      <c r="N469" s="9"/>
      <c r="R469" s="9"/>
      <c r="V469" s="9"/>
      <c r="Z469" s="9"/>
      <c r="AC469" s="9"/>
      <c r="AF469" s="9"/>
    </row>
    <row r="470" spans="10:32" x14ac:dyDescent="0.25">
      <c r="J470" s="9"/>
      <c r="N470" s="9"/>
      <c r="R470" s="9"/>
      <c r="V470" s="9"/>
      <c r="Z470" s="9"/>
      <c r="AC470" s="9"/>
      <c r="AF470" s="9"/>
    </row>
    <row r="471" spans="10:32" x14ac:dyDescent="0.25">
      <c r="J471" s="9"/>
      <c r="N471" s="9"/>
      <c r="R471" s="9"/>
      <c r="V471" s="9"/>
      <c r="Z471" s="9"/>
      <c r="AC471" s="9"/>
      <c r="AF471" s="9"/>
    </row>
    <row r="472" spans="10:32" x14ac:dyDescent="0.25">
      <c r="J472" s="9"/>
      <c r="N472" s="9"/>
      <c r="R472" s="9"/>
      <c r="V472" s="9"/>
      <c r="Z472" s="9"/>
      <c r="AC472" s="9"/>
      <c r="AF472" s="9"/>
    </row>
    <row r="473" spans="10:32" x14ac:dyDescent="0.25">
      <c r="J473" s="9"/>
      <c r="N473" s="9"/>
      <c r="R473" s="9"/>
      <c r="V473" s="9"/>
      <c r="Z473" s="9"/>
      <c r="AC473" s="9"/>
      <c r="AF473" s="9"/>
    </row>
    <row r="474" spans="10:32" x14ac:dyDescent="0.25">
      <c r="J474" s="9"/>
      <c r="N474" s="9"/>
      <c r="R474" s="9"/>
      <c r="V474" s="9"/>
      <c r="Z474" s="9"/>
      <c r="AC474" s="9"/>
      <c r="AF474" s="9"/>
    </row>
    <row r="475" spans="10:32" x14ac:dyDescent="0.25">
      <c r="J475" s="9"/>
      <c r="N475" s="9"/>
      <c r="R475" s="9"/>
      <c r="V475" s="9"/>
      <c r="Z475" s="9"/>
      <c r="AC475" s="9"/>
      <c r="AF475" s="9"/>
    </row>
    <row r="476" spans="10:32" x14ac:dyDescent="0.25">
      <c r="J476" s="9"/>
      <c r="N476" s="9"/>
      <c r="R476" s="9"/>
      <c r="V476" s="9"/>
      <c r="Z476" s="9"/>
      <c r="AC476" s="9"/>
      <c r="AF476" s="9"/>
    </row>
    <row r="477" spans="10:32" x14ac:dyDescent="0.25">
      <c r="J477" s="9"/>
      <c r="N477" s="9"/>
      <c r="R477" s="9"/>
      <c r="V477" s="9"/>
      <c r="Z477" s="9"/>
      <c r="AC477" s="9"/>
      <c r="AF477" s="9"/>
    </row>
    <row r="478" spans="10:32" x14ac:dyDescent="0.25">
      <c r="J478" s="9"/>
      <c r="N478" s="9"/>
      <c r="R478" s="9"/>
      <c r="V478" s="9"/>
      <c r="Z478" s="9"/>
      <c r="AC478" s="9"/>
      <c r="AF478" s="9"/>
    </row>
    <row r="479" spans="10:32" x14ac:dyDescent="0.25">
      <c r="J479" s="9"/>
      <c r="N479" s="9"/>
      <c r="R479" s="9"/>
      <c r="V479" s="9"/>
      <c r="Z479" s="9"/>
      <c r="AC479" s="9"/>
      <c r="AF479" s="9"/>
    </row>
    <row r="480" spans="10:32" x14ac:dyDescent="0.25">
      <c r="J480" s="9"/>
      <c r="N480" s="9"/>
      <c r="R480" s="9"/>
      <c r="V480" s="9"/>
      <c r="Z480" s="9"/>
      <c r="AC480" s="9"/>
      <c r="AF480" s="9"/>
    </row>
    <row r="481" spans="10:32" x14ac:dyDescent="0.25">
      <c r="J481" s="9"/>
      <c r="N481" s="9"/>
      <c r="R481" s="9"/>
      <c r="V481" s="9"/>
      <c r="Z481" s="9"/>
      <c r="AC481" s="9"/>
      <c r="AF481" s="9"/>
    </row>
    <row r="482" spans="10:32" x14ac:dyDescent="0.25">
      <c r="J482" s="9"/>
      <c r="N482" s="9"/>
      <c r="R482" s="9"/>
      <c r="V482" s="9"/>
      <c r="Z482" s="9"/>
      <c r="AC482" s="9"/>
      <c r="AF482" s="9"/>
    </row>
    <row r="483" spans="10:32" x14ac:dyDescent="0.25">
      <c r="J483" s="9"/>
      <c r="N483" s="9"/>
      <c r="R483" s="9"/>
      <c r="V483" s="9"/>
      <c r="Z483" s="9"/>
      <c r="AC483" s="9"/>
      <c r="AF483" s="9"/>
    </row>
    <row r="484" spans="10:32" x14ac:dyDescent="0.25">
      <c r="J484" s="9"/>
      <c r="N484" s="9"/>
      <c r="R484" s="9"/>
      <c r="V484" s="9"/>
      <c r="Z484" s="9"/>
      <c r="AC484" s="9"/>
      <c r="AF484" s="9"/>
    </row>
    <row r="485" spans="10:32" x14ac:dyDescent="0.25">
      <c r="J485" s="9"/>
      <c r="N485" s="9"/>
      <c r="R485" s="9"/>
      <c r="V485" s="9"/>
      <c r="Z485" s="9"/>
      <c r="AC485" s="9"/>
      <c r="AF485" s="9"/>
    </row>
    <row r="486" spans="10:32" x14ac:dyDescent="0.25">
      <c r="J486" s="9"/>
      <c r="N486" s="9"/>
      <c r="R486" s="9"/>
      <c r="V486" s="9"/>
      <c r="Z486" s="9"/>
      <c r="AC486" s="9"/>
      <c r="AF486" s="9"/>
    </row>
    <row r="487" spans="10:32" x14ac:dyDescent="0.25">
      <c r="J487" s="9"/>
      <c r="N487" s="9"/>
      <c r="R487" s="9"/>
      <c r="V487" s="9"/>
      <c r="Z487" s="9"/>
      <c r="AC487" s="9"/>
      <c r="AF487" s="9"/>
    </row>
    <row r="488" spans="10:32" x14ac:dyDescent="0.25">
      <c r="J488" s="9"/>
      <c r="N488" s="9"/>
      <c r="R488" s="9"/>
      <c r="V488" s="9"/>
      <c r="Z488" s="9"/>
      <c r="AC488" s="9"/>
      <c r="AF488" s="9"/>
    </row>
    <row r="489" spans="10:32" x14ac:dyDescent="0.25">
      <c r="J489" s="9"/>
      <c r="N489" s="9"/>
      <c r="R489" s="9"/>
      <c r="V489" s="9"/>
      <c r="Z489" s="9"/>
      <c r="AC489" s="9"/>
      <c r="AF489" s="9"/>
    </row>
    <row r="490" spans="10:32" x14ac:dyDescent="0.25">
      <c r="J490" s="9"/>
      <c r="N490" s="9"/>
      <c r="R490" s="9"/>
      <c r="V490" s="9"/>
      <c r="Z490" s="9"/>
      <c r="AC490" s="9"/>
      <c r="AF490" s="9"/>
    </row>
    <row r="491" spans="10:32" x14ac:dyDescent="0.25">
      <c r="J491" s="9"/>
      <c r="N491" s="9"/>
      <c r="R491" s="9"/>
      <c r="V491" s="9"/>
      <c r="Z491" s="9"/>
      <c r="AC491" s="9"/>
      <c r="AF491" s="9"/>
    </row>
    <row r="492" spans="10:32" x14ac:dyDescent="0.25">
      <c r="J492" s="9"/>
      <c r="N492" s="9"/>
      <c r="R492" s="9"/>
      <c r="V492" s="9"/>
      <c r="Z492" s="9"/>
      <c r="AC492" s="9"/>
      <c r="AF492" s="9"/>
    </row>
    <row r="493" spans="10:32" x14ac:dyDescent="0.25">
      <c r="J493" s="9"/>
      <c r="N493" s="9"/>
      <c r="R493" s="9"/>
      <c r="V493" s="9"/>
      <c r="Z493" s="9"/>
      <c r="AC493" s="9"/>
      <c r="AF493" s="9"/>
    </row>
    <row r="494" spans="10:32" x14ac:dyDescent="0.25">
      <c r="J494" s="9"/>
      <c r="N494" s="9"/>
      <c r="R494" s="9"/>
      <c r="V494" s="9"/>
      <c r="Z494" s="9"/>
      <c r="AC494" s="9"/>
      <c r="AF494" s="9"/>
    </row>
    <row r="495" spans="10:32" x14ac:dyDescent="0.25">
      <c r="J495" s="9"/>
      <c r="N495" s="9"/>
      <c r="R495" s="9"/>
      <c r="V495" s="9"/>
      <c r="Z495" s="9"/>
      <c r="AC495" s="9"/>
      <c r="AF495" s="9"/>
    </row>
    <row r="496" spans="10:32" x14ac:dyDescent="0.25">
      <c r="J496" s="9"/>
      <c r="N496" s="9"/>
      <c r="R496" s="9"/>
      <c r="V496" s="9"/>
      <c r="Z496" s="9"/>
      <c r="AC496" s="9"/>
      <c r="AF496" s="9"/>
    </row>
    <row r="497" spans="10:32" x14ac:dyDescent="0.25">
      <c r="J497" s="9"/>
      <c r="N497" s="9"/>
      <c r="R497" s="9"/>
      <c r="V497" s="9"/>
      <c r="Z497" s="9"/>
      <c r="AC497" s="9"/>
      <c r="AF497" s="9"/>
    </row>
    <row r="498" spans="10:32" x14ac:dyDescent="0.25">
      <c r="J498" s="9"/>
      <c r="N498" s="9"/>
      <c r="R498" s="9"/>
      <c r="V498" s="9"/>
      <c r="Z498" s="9"/>
      <c r="AC498" s="9"/>
      <c r="AF498" s="9"/>
    </row>
    <row r="499" spans="10:32" x14ac:dyDescent="0.25">
      <c r="J499" s="9"/>
      <c r="N499" s="9"/>
      <c r="R499" s="9"/>
      <c r="V499" s="9"/>
      <c r="Z499" s="9"/>
      <c r="AC499" s="9"/>
      <c r="AF499" s="9"/>
    </row>
    <row r="500" spans="10:32" x14ac:dyDescent="0.25">
      <c r="J500" s="9"/>
      <c r="N500" s="9"/>
      <c r="R500" s="9"/>
      <c r="V500" s="9"/>
      <c r="Z500" s="9"/>
      <c r="AC500" s="9"/>
      <c r="AF500" s="9"/>
    </row>
    <row r="501" spans="10:32" x14ac:dyDescent="0.25">
      <c r="J501" s="9"/>
      <c r="N501" s="9"/>
      <c r="R501" s="9"/>
      <c r="V501" s="9"/>
      <c r="Z501" s="9"/>
      <c r="AC501" s="9"/>
      <c r="AF501" s="9"/>
    </row>
    <row r="502" spans="10:32" x14ac:dyDescent="0.25">
      <c r="J502" s="9"/>
      <c r="N502" s="9"/>
      <c r="R502" s="9"/>
      <c r="V502" s="9"/>
      <c r="Z502" s="9"/>
      <c r="AC502" s="9"/>
      <c r="AF502" s="9"/>
    </row>
    <row r="503" spans="10:32" x14ac:dyDescent="0.25">
      <c r="J503" s="9"/>
      <c r="N503" s="9"/>
      <c r="R503" s="9"/>
      <c r="V503" s="9"/>
      <c r="Z503" s="9"/>
      <c r="AC503" s="9"/>
      <c r="AF503" s="9"/>
    </row>
    <row r="504" spans="10:32" x14ac:dyDescent="0.25">
      <c r="J504" s="9"/>
      <c r="N504" s="9"/>
      <c r="R504" s="9"/>
      <c r="V504" s="9"/>
      <c r="Z504" s="9"/>
      <c r="AC504" s="9"/>
      <c r="AF504" s="9"/>
    </row>
    <row r="505" spans="10:32" x14ac:dyDescent="0.25">
      <c r="J505" s="9"/>
      <c r="N505" s="9"/>
      <c r="R505" s="9"/>
      <c r="V505" s="9"/>
      <c r="Z505" s="9"/>
      <c r="AC505" s="9"/>
      <c r="AF505" s="9"/>
    </row>
    <row r="506" spans="10:32" x14ac:dyDescent="0.25">
      <c r="J506" s="9"/>
      <c r="N506" s="9"/>
      <c r="R506" s="9"/>
      <c r="V506" s="9"/>
      <c r="Z506" s="9"/>
      <c r="AC506" s="9"/>
      <c r="AF506" s="9"/>
    </row>
    <row r="507" spans="10:32" x14ac:dyDescent="0.25">
      <c r="J507" s="9"/>
      <c r="N507" s="9"/>
      <c r="R507" s="9"/>
      <c r="V507" s="9"/>
      <c r="Z507" s="9"/>
      <c r="AC507" s="9"/>
      <c r="AF507" s="9"/>
    </row>
    <row r="508" spans="10:32" x14ac:dyDescent="0.25">
      <c r="J508" s="9"/>
      <c r="N508" s="9"/>
      <c r="R508" s="9"/>
      <c r="V508" s="9"/>
      <c r="Z508" s="9"/>
      <c r="AC508" s="9"/>
      <c r="AF508" s="9"/>
    </row>
    <row r="509" spans="10:32" x14ac:dyDescent="0.25">
      <c r="J509" s="9"/>
      <c r="N509" s="9"/>
      <c r="R509" s="9"/>
      <c r="V509" s="9"/>
      <c r="Z509" s="9"/>
      <c r="AC509" s="9"/>
      <c r="AF509" s="9"/>
    </row>
    <row r="510" spans="10:32" x14ac:dyDescent="0.25">
      <c r="J510" s="9"/>
      <c r="N510" s="9"/>
      <c r="R510" s="9"/>
      <c r="V510" s="9"/>
      <c r="Z510" s="9"/>
      <c r="AC510" s="9"/>
      <c r="AF510" s="9"/>
    </row>
    <row r="511" spans="10:32" x14ac:dyDescent="0.25">
      <c r="J511" s="9"/>
      <c r="N511" s="9"/>
      <c r="R511" s="9"/>
      <c r="V511" s="9"/>
      <c r="Z511" s="9"/>
      <c r="AC511" s="9"/>
      <c r="AF511" s="9"/>
    </row>
    <row r="512" spans="10:32" x14ac:dyDescent="0.25">
      <c r="J512" s="9"/>
      <c r="N512" s="9"/>
      <c r="R512" s="9"/>
      <c r="V512" s="9"/>
      <c r="Z512" s="9"/>
      <c r="AC512" s="9"/>
      <c r="AF512" s="9"/>
    </row>
    <row r="513" spans="10:32" x14ac:dyDescent="0.25">
      <c r="J513" s="9"/>
      <c r="N513" s="9"/>
      <c r="R513" s="9"/>
      <c r="V513" s="9"/>
      <c r="Z513" s="9"/>
      <c r="AC513" s="9"/>
      <c r="AF513" s="9"/>
    </row>
    <row r="514" spans="10:32" x14ac:dyDescent="0.25">
      <c r="J514" s="9"/>
      <c r="N514" s="9"/>
      <c r="R514" s="9"/>
      <c r="V514" s="9"/>
      <c r="Z514" s="9"/>
      <c r="AC514" s="9"/>
      <c r="AF514" s="9"/>
    </row>
    <row r="515" spans="10:32" x14ac:dyDescent="0.25">
      <c r="J515" s="9"/>
      <c r="N515" s="9"/>
      <c r="R515" s="9"/>
      <c r="V515" s="9"/>
      <c r="Z515" s="9"/>
      <c r="AC515" s="9"/>
      <c r="AF515" s="9"/>
    </row>
    <row r="516" spans="10:32" x14ac:dyDescent="0.25">
      <c r="J516" s="9"/>
      <c r="N516" s="9"/>
      <c r="R516" s="9"/>
      <c r="V516" s="9"/>
      <c r="Z516" s="9"/>
      <c r="AC516" s="9"/>
      <c r="AF516" s="9"/>
    </row>
    <row r="517" spans="10:32" x14ac:dyDescent="0.25">
      <c r="J517" s="9"/>
      <c r="N517" s="9"/>
      <c r="R517" s="9"/>
      <c r="V517" s="9"/>
      <c r="Z517" s="9"/>
      <c r="AC517" s="9"/>
      <c r="AF517" s="9"/>
    </row>
    <row r="518" spans="10:32" x14ac:dyDescent="0.25">
      <c r="J518" s="9"/>
      <c r="N518" s="9"/>
      <c r="R518" s="9"/>
      <c r="V518" s="9"/>
      <c r="Z518" s="9"/>
      <c r="AC518" s="9"/>
      <c r="AF518" s="9"/>
    </row>
    <row r="519" spans="10:32" x14ac:dyDescent="0.25">
      <c r="J519" s="9"/>
      <c r="N519" s="9"/>
      <c r="R519" s="9"/>
      <c r="V519" s="9"/>
      <c r="Z519" s="9"/>
      <c r="AC519" s="9"/>
      <c r="AF519" s="9"/>
    </row>
    <row r="520" spans="10:32" x14ac:dyDescent="0.25">
      <c r="J520" s="9"/>
      <c r="N520" s="9"/>
      <c r="R520" s="9"/>
      <c r="V520" s="9"/>
      <c r="Z520" s="9"/>
      <c r="AC520" s="9"/>
      <c r="AF520" s="9"/>
    </row>
    <row r="521" spans="10:32" x14ac:dyDescent="0.25">
      <c r="J521" s="9"/>
      <c r="N521" s="9"/>
      <c r="R521" s="9"/>
      <c r="V521" s="9"/>
      <c r="Z521" s="9"/>
      <c r="AC521" s="9"/>
      <c r="AF521" s="9"/>
    </row>
    <row r="522" spans="10:32" x14ac:dyDescent="0.25">
      <c r="J522" s="9"/>
      <c r="N522" s="9"/>
      <c r="R522" s="9"/>
      <c r="V522" s="9"/>
      <c r="Z522" s="9"/>
      <c r="AC522" s="9"/>
      <c r="AF522" s="9"/>
    </row>
    <row r="523" spans="10:32" x14ac:dyDescent="0.25">
      <c r="J523" s="9"/>
      <c r="N523" s="9"/>
      <c r="R523" s="9"/>
      <c r="V523" s="9"/>
      <c r="Z523" s="9"/>
      <c r="AC523" s="9"/>
      <c r="AF523" s="9"/>
    </row>
    <row r="524" spans="10:32" x14ac:dyDescent="0.25">
      <c r="J524" s="9"/>
      <c r="N524" s="9"/>
      <c r="R524" s="9"/>
      <c r="V524" s="9"/>
      <c r="Z524" s="9"/>
      <c r="AC524" s="9"/>
      <c r="AF524" s="9"/>
    </row>
    <row r="525" spans="10:32" x14ac:dyDescent="0.25">
      <c r="J525" s="9"/>
      <c r="N525" s="9"/>
      <c r="R525" s="9"/>
      <c r="V525" s="9"/>
      <c r="Z525" s="9"/>
      <c r="AC525" s="9"/>
      <c r="AF525" s="9"/>
    </row>
    <row r="526" spans="10:32" x14ac:dyDescent="0.25">
      <c r="J526" s="9"/>
      <c r="N526" s="9"/>
      <c r="R526" s="9"/>
      <c r="V526" s="9"/>
      <c r="Z526" s="9"/>
      <c r="AC526" s="9"/>
      <c r="AF526" s="9"/>
    </row>
    <row r="527" spans="10:32" x14ac:dyDescent="0.25">
      <c r="J527" s="9"/>
      <c r="N527" s="9"/>
      <c r="R527" s="9"/>
      <c r="V527" s="9"/>
      <c r="Z527" s="9"/>
      <c r="AC527" s="9"/>
      <c r="AF527" s="9"/>
    </row>
    <row r="528" spans="10:32" x14ac:dyDescent="0.25">
      <c r="J528" s="9"/>
      <c r="N528" s="9"/>
      <c r="R528" s="9"/>
      <c r="V528" s="9"/>
      <c r="Z528" s="9"/>
      <c r="AC528" s="9"/>
      <c r="AF528" s="9"/>
    </row>
    <row r="529" spans="10:32" x14ac:dyDescent="0.25">
      <c r="J529" s="9"/>
      <c r="N529" s="9"/>
      <c r="R529" s="9"/>
      <c r="V529" s="9"/>
      <c r="Z529" s="9"/>
      <c r="AC529" s="9"/>
      <c r="AF529" s="9"/>
    </row>
    <row r="530" spans="10:32" x14ac:dyDescent="0.25">
      <c r="J530" s="9"/>
      <c r="N530" s="9"/>
      <c r="R530" s="9"/>
      <c r="V530" s="9"/>
      <c r="Z530" s="9"/>
      <c r="AC530" s="9"/>
      <c r="AF530" s="9"/>
    </row>
    <row r="531" spans="10:32" x14ac:dyDescent="0.25">
      <c r="J531" s="9"/>
      <c r="N531" s="9"/>
      <c r="R531" s="9"/>
      <c r="V531" s="9"/>
      <c r="Z531" s="9"/>
      <c r="AC531" s="9"/>
      <c r="AF531" s="9"/>
    </row>
    <row r="532" spans="10:32" x14ac:dyDescent="0.25">
      <c r="J532" s="9"/>
      <c r="N532" s="9"/>
      <c r="R532" s="9"/>
      <c r="V532" s="9"/>
      <c r="Z532" s="9"/>
      <c r="AC532" s="9"/>
      <c r="AF532" s="9"/>
    </row>
    <row r="533" spans="10:32" x14ac:dyDescent="0.25">
      <c r="J533" s="9"/>
      <c r="N533" s="9"/>
      <c r="R533" s="9"/>
      <c r="V533" s="9"/>
      <c r="Z533" s="9"/>
      <c r="AC533" s="9"/>
      <c r="AF533" s="9"/>
    </row>
    <row r="534" spans="10:32" x14ac:dyDescent="0.25">
      <c r="J534" s="9"/>
      <c r="N534" s="9"/>
      <c r="R534" s="9"/>
      <c r="V534" s="9"/>
      <c r="Z534" s="9"/>
      <c r="AC534" s="9"/>
      <c r="AF534" s="9"/>
    </row>
    <row r="535" spans="10:32" x14ac:dyDescent="0.25">
      <c r="J535" s="9"/>
      <c r="N535" s="9"/>
      <c r="R535" s="9"/>
      <c r="V535" s="9"/>
      <c r="Z535" s="9"/>
      <c r="AC535" s="9"/>
      <c r="AF535" s="9"/>
    </row>
    <row r="536" spans="10:32" x14ac:dyDescent="0.25">
      <c r="J536" s="9"/>
      <c r="N536" s="9"/>
      <c r="R536" s="9"/>
      <c r="V536" s="9"/>
      <c r="Z536" s="9"/>
      <c r="AC536" s="9"/>
      <c r="AF536" s="9"/>
    </row>
    <row r="537" spans="10:32" x14ac:dyDescent="0.25">
      <c r="J537" s="9"/>
      <c r="N537" s="9"/>
      <c r="R537" s="9"/>
      <c r="V537" s="9"/>
      <c r="Z537" s="9"/>
      <c r="AC537" s="9"/>
      <c r="AF537" s="9"/>
    </row>
    <row r="538" spans="10:32" x14ac:dyDescent="0.25">
      <c r="J538" s="9"/>
      <c r="N538" s="9"/>
      <c r="R538" s="9"/>
      <c r="V538" s="9"/>
      <c r="Z538" s="9"/>
      <c r="AC538" s="9"/>
      <c r="AF538" s="9"/>
    </row>
    <row r="539" spans="10:32" x14ac:dyDescent="0.25">
      <c r="J539" s="9"/>
      <c r="N539" s="9"/>
      <c r="R539" s="9"/>
      <c r="V539" s="9"/>
      <c r="Z539" s="9"/>
      <c r="AC539" s="9"/>
      <c r="AF539" s="9"/>
    </row>
    <row r="540" spans="10:32" x14ac:dyDescent="0.25">
      <c r="J540" s="9"/>
      <c r="N540" s="9"/>
      <c r="R540" s="9"/>
      <c r="V540" s="9"/>
      <c r="Z540" s="9"/>
      <c r="AC540" s="9"/>
      <c r="AF540" s="9"/>
    </row>
    <row r="541" spans="10:32" x14ac:dyDescent="0.25">
      <c r="J541" s="9"/>
      <c r="N541" s="9"/>
      <c r="R541" s="9"/>
      <c r="V541" s="9"/>
      <c r="Z541" s="9"/>
      <c r="AC541" s="9"/>
      <c r="AF541" s="9"/>
    </row>
    <row r="542" spans="10:32" x14ac:dyDescent="0.25">
      <c r="J542" s="9"/>
      <c r="N542" s="9"/>
      <c r="R542" s="9"/>
      <c r="V542" s="9"/>
      <c r="Z542" s="9"/>
      <c r="AC542" s="9"/>
      <c r="AF542" s="9"/>
    </row>
    <row r="543" spans="10:32" x14ac:dyDescent="0.25">
      <c r="J543" s="9"/>
      <c r="N543" s="9"/>
      <c r="R543" s="9"/>
      <c r="V543" s="9"/>
      <c r="Z543" s="9"/>
      <c r="AC543" s="9"/>
      <c r="AF543" s="9"/>
    </row>
    <row r="544" spans="10:32" x14ac:dyDescent="0.25">
      <c r="J544" s="9"/>
      <c r="N544" s="9"/>
      <c r="R544" s="9"/>
      <c r="V544" s="9"/>
      <c r="Z544" s="9"/>
      <c r="AC544" s="9"/>
      <c r="AF544" s="9"/>
    </row>
    <row r="545" spans="10:32" x14ac:dyDescent="0.25">
      <c r="J545" s="9"/>
      <c r="N545" s="9"/>
      <c r="R545" s="9"/>
      <c r="V545" s="9"/>
      <c r="Z545" s="9"/>
      <c r="AC545" s="9"/>
      <c r="AF545" s="9"/>
    </row>
    <row r="546" spans="10:32" x14ac:dyDescent="0.25">
      <c r="J546" s="9"/>
      <c r="N546" s="9"/>
      <c r="R546" s="9"/>
      <c r="V546" s="9"/>
      <c r="Z546" s="9"/>
      <c r="AC546" s="9"/>
      <c r="AF546" s="9"/>
    </row>
    <row r="547" spans="10:32" x14ac:dyDescent="0.25">
      <c r="J547" s="9"/>
      <c r="N547" s="9"/>
      <c r="R547" s="9"/>
      <c r="V547" s="9"/>
      <c r="Z547" s="9"/>
      <c r="AC547" s="9"/>
      <c r="AF547" s="9"/>
    </row>
    <row r="548" spans="10:32" x14ac:dyDescent="0.25">
      <c r="J548" s="9"/>
      <c r="N548" s="9"/>
      <c r="R548" s="9"/>
      <c r="V548" s="9"/>
      <c r="Z548" s="9"/>
      <c r="AC548" s="9"/>
      <c r="AF548" s="9"/>
    </row>
    <row r="549" spans="10:32" x14ac:dyDescent="0.25">
      <c r="J549" s="9"/>
      <c r="N549" s="9"/>
      <c r="R549" s="9"/>
      <c r="V549" s="9"/>
      <c r="Z549" s="9"/>
      <c r="AC549" s="9"/>
      <c r="AF549" s="9"/>
    </row>
    <row r="550" spans="10:32" x14ac:dyDescent="0.25">
      <c r="J550" s="9"/>
      <c r="N550" s="9"/>
      <c r="R550" s="9"/>
      <c r="V550" s="9"/>
      <c r="Z550" s="9"/>
      <c r="AC550" s="9"/>
      <c r="AF550" s="9"/>
    </row>
    <row r="551" spans="10:32" x14ac:dyDescent="0.25">
      <c r="J551" s="9"/>
      <c r="N551" s="9"/>
      <c r="R551" s="9"/>
      <c r="V551" s="9"/>
      <c r="Z551" s="9"/>
      <c r="AC551" s="9"/>
      <c r="AF551" s="9"/>
    </row>
    <row r="552" spans="10:32" x14ac:dyDescent="0.25">
      <c r="J552" s="9"/>
      <c r="N552" s="9"/>
      <c r="R552" s="9"/>
      <c r="V552" s="9"/>
      <c r="Z552" s="9"/>
      <c r="AC552" s="9"/>
      <c r="AF552" s="9"/>
    </row>
    <row r="553" spans="10:32" x14ac:dyDescent="0.25">
      <c r="J553" s="9"/>
      <c r="N553" s="9"/>
      <c r="R553" s="9"/>
      <c r="V553" s="9"/>
      <c r="Z553" s="9"/>
      <c r="AC553" s="9"/>
      <c r="AF553" s="9"/>
    </row>
    <row r="554" spans="10:32" x14ac:dyDescent="0.25">
      <c r="J554" s="9"/>
      <c r="N554" s="9"/>
      <c r="R554" s="9"/>
      <c r="V554" s="9"/>
      <c r="Z554" s="9"/>
      <c r="AC554" s="9"/>
      <c r="AF554" s="9"/>
    </row>
    <row r="555" spans="10:32" x14ac:dyDescent="0.25">
      <c r="J555" s="9"/>
      <c r="N555" s="9"/>
      <c r="R555" s="9"/>
      <c r="V555" s="9"/>
      <c r="Z555" s="9"/>
      <c r="AC555" s="9"/>
      <c r="AF555" s="9"/>
    </row>
    <row r="556" spans="10:32" x14ac:dyDescent="0.25">
      <c r="J556" s="9"/>
      <c r="N556" s="9"/>
      <c r="R556" s="9"/>
      <c r="V556" s="9"/>
      <c r="Z556" s="9"/>
      <c r="AC556" s="9"/>
      <c r="AF556" s="9"/>
    </row>
    <row r="557" spans="10:32" x14ac:dyDescent="0.25">
      <c r="J557" s="9"/>
      <c r="N557" s="9"/>
      <c r="R557" s="9"/>
      <c r="V557" s="9"/>
      <c r="Z557" s="9"/>
      <c r="AC557" s="9"/>
      <c r="AF557" s="9"/>
    </row>
    <row r="558" spans="10:32" x14ac:dyDescent="0.25">
      <c r="J558" s="9"/>
      <c r="N558" s="9"/>
      <c r="R558" s="9"/>
      <c r="V558" s="9"/>
      <c r="Z558" s="9"/>
      <c r="AC558" s="9"/>
      <c r="AF558" s="9"/>
    </row>
    <row r="559" spans="10:32" x14ac:dyDescent="0.25">
      <c r="J559" s="9"/>
      <c r="N559" s="9"/>
      <c r="R559" s="9"/>
      <c r="V559" s="9"/>
      <c r="Z559" s="9"/>
      <c r="AC559" s="9"/>
      <c r="AF559" s="9"/>
    </row>
    <row r="560" spans="10:32" x14ac:dyDescent="0.25">
      <c r="J560" s="9"/>
      <c r="N560" s="9"/>
      <c r="R560" s="9"/>
      <c r="V560" s="9"/>
      <c r="Z560" s="9"/>
      <c r="AC560" s="9"/>
      <c r="AF560" s="9"/>
    </row>
    <row r="561" spans="10:32" x14ac:dyDescent="0.25">
      <c r="J561" s="9"/>
      <c r="N561" s="9"/>
      <c r="R561" s="9"/>
      <c r="V561" s="9"/>
      <c r="Z561" s="9"/>
      <c r="AC561" s="9"/>
      <c r="AF561" s="9"/>
    </row>
    <row r="562" spans="10:32" x14ac:dyDescent="0.25">
      <c r="J562" s="9"/>
      <c r="N562" s="9"/>
      <c r="R562" s="9"/>
      <c r="V562" s="9"/>
      <c r="Z562" s="9"/>
      <c r="AC562" s="9"/>
      <c r="AF562" s="9"/>
    </row>
    <row r="563" spans="10:32" x14ac:dyDescent="0.25">
      <c r="J563" s="9"/>
      <c r="N563" s="9"/>
      <c r="R563" s="9"/>
      <c r="V563" s="9"/>
      <c r="Z563" s="9"/>
      <c r="AC563" s="9"/>
      <c r="AF563" s="9"/>
    </row>
    <row r="564" spans="10:32" x14ac:dyDescent="0.25">
      <c r="J564" s="9"/>
      <c r="N564" s="9"/>
      <c r="R564" s="9"/>
      <c r="V564" s="9"/>
      <c r="Z564" s="9"/>
      <c r="AC564" s="9"/>
      <c r="AF564" s="9"/>
    </row>
    <row r="565" spans="10:32" x14ac:dyDescent="0.25">
      <c r="J565" s="9"/>
      <c r="N565" s="9"/>
      <c r="R565" s="9"/>
      <c r="V565" s="9"/>
      <c r="Z565" s="9"/>
      <c r="AC565" s="9"/>
      <c r="AF565" s="9"/>
    </row>
    <row r="566" spans="10:32" x14ac:dyDescent="0.25">
      <c r="J566" s="9"/>
      <c r="N566" s="9"/>
      <c r="R566" s="9"/>
      <c r="V566" s="9"/>
      <c r="Z566" s="9"/>
      <c r="AC566" s="9"/>
      <c r="AF566" s="9"/>
    </row>
    <row r="567" spans="10:32" x14ac:dyDescent="0.25">
      <c r="J567" s="9"/>
      <c r="N567" s="9"/>
      <c r="R567" s="9"/>
      <c r="V567" s="9"/>
      <c r="Z567" s="9"/>
      <c r="AC567" s="9"/>
      <c r="AF567" s="9"/>
    </row>
    <row r="568" spans="10:32" x14ac:dyDescent="0.25">
      <c r="J568" s="9"/>
      <c r="N568" s="9"/>
      <c r="R568" s="9"/>
      <c r="V568" s="9"/>
      <c r="Z568" s="9"/>
      <c r="AC568" s="9"/>
      <c r="AF568" s="9"/>
    </row>
    <row r="569" spans="10:32" x14ac:dyDescent="0.25">
      <c r="J569" s="9"/>
      <c r="N569" s="9"/>
      <c r="R569" s="9"/>
      <c r="V569" s="9"/>
      <c r="Z569" s="9"/>
      <c r="AC569" s="9"/>
      <c r="AF569" s="9"/>
    </row>
    <row r="570" spans="10:32" x14ac:dyDescent="0.25">
      <c r="J570" s="9"/>
      <c r="N570" s="9"/>
      <c r="R570" s="9"/>
      <c r="V570" s="9"/>
      <c r="Z570" s="9"/>
      <c r="AC570" s="9"/>
      <c r="AF570" s="9"/>
    </row>
    <row r="571" spans="10:32" x14ac:dyDescent="0.25">
      <c r="J571" s="9"/>
      <c r="N571" s="9"/>
      <c r="R571" s="9"/>
      <c r="V571" s="9"/>
      <c r="Z571" s="9"/>
      <c r="AC571" s="9"/>
      <c r="AF571" s="9"/>
    </row>
    <row r="572" spans="10:32" x14ac:dyDescent="0.25">
      <c r="J572" s="9"/>
      <c r="N572" s="9"/>
      <c r="R572" s="9"/>
      <c r="V572" s="9"/>
      <c r="Z572" s="9"/>
      <c r="AC572" s="9"/>
      <c r="AF572" s="9"/>
    </row>
    <row r="573" spans="10:32" x14ac:dyDescent="0.25">
      <c r="J573" s="9"/>
      <c r="N573" s="9"/>
      <c r="R573" s="9"/>
      <c r="V573" s="9"/>
      <c r="Z573" s="9"/>
      <c r="AC573" s="9"/>
      <c r="AF573" s="9"/>
    </row>
    <row r="574" spans="10:32" x14ac:dyDescent="0.25">
      <c r="J574" s="9"/>
      <c r="N574" s="9"/>
      <c r="R574" s="9"/>
      <c r="V574" s="9"/>
      <c r="Z574" s="9"/>
      <c r="AC574" s="9"/>
      <c r="AF574" s="9"/>
    </row>
    <row r="575" spans="10:32" x14ac:dyDescent="0.25">
      <c r="J575" s="9"/>
      <c r="N575" s="9"/>
      <c r="R575" s="9"/>
      <c r="V575" s="9"/>
      <c r="Z575" s="9"/>
      <c r="AC575" s="9"/>
      <c r="AF575" s="9"/>
    </row>
    <row r="576" spans="10:32" x14ac:dyDescent="0.25">
      <c r="J576" s="9"/>
      <c r="N576" s="9"/>
      <c r="R576" s="9"/>
      <c r="V576" s="9"/>
      <c r="Z576" s="9"/>
      <c r="AC576" s="9"/>
      <c r="AF576" s="9"/>
    </row>
    <row r="577" spans="10:32" x14ac:dyDescent="0.25">
      <c r="J577" s="9"/>
      <c r="N577" s="9"/>
      <c r="R577" s="9"/>
      <c r="V577" s="9"/>
      <c r="Z577" s="9"/>
      <c r="AC577" s="9"/>
      <c r="AF577" s="9"/>
    </row>
    <row r="578" spans="10:32" x14ac:dyDescent="0.25">
      <c r="J578" s="9"/>
      <c r="N578" s="9"/>
      <c r="R578" s="9"/>
      <c r="V578" s="9"/>
      <c r="Z578" s="9"/>
      <c r="AC578" s="9"/>
      <c r="AF578" s="9"/>
    </row>
    <row r="579" spans="10:32" x14ac:dyDescent="0.25">
      <c r="J579" s="9"/>
      <c r="N579" s="9"/>
      <c r="R579" s="9"/>
      <c r="V579" s="9"/>
      <c r="Z579" s="9"/>
      <c r="AC579" s="9"/>
      <c r="AF579" s="9"/>
    </row>
    <row r="580" spans="10:32" x14ac:dyDescent="0.25">
      <c r="J580" s="9"/>
      <c r="N580" s="9"/>
      <c r="R580" s="9"/>
      <c r="V580" s="9"/>
      <c r="Z580" s="9"/>
      <c r="AC580" s="9"/>
      <c r="AF580" s="9"/>
    </row>
    <row r="581" spans="10:32" x14ac:dyDescent="0.25">
      <c r="J581" s="9"/>
      <c r="N581" s="9"/>
      <c r="R581" s="9"/>
      <c r="V581" s="9"/>
      <c r="Z581" s="9"/>
      <c r="AC581" s="9"/>
      <c r="AF581" s="9"/>
    </row>
    <row r="582" spans="10:32" x14ac:dyDescent="0.25">
      <c r="J582" s="9"/>
      <c r="N582" s="9"/>
      <c r="R582" s="9"/>
      <c r="V582" s="9"/>
      <c r="Z582" s="9"/>
      <c r="AC582" s="9"/>
      <c r="AF582" s="9"/>
    </row>
    <row r="583" spans="10:32" x14ac:dyDescent="0.25">
      <c r="J583" s="9"/>
      <c r="N583" s="9"/>
      <c r="R583" s="9"/>
      <c r="V583" s="9"/>
      <c r="Z583" s="9"/>
      <c r="AC583" s="9"/>
      <c r="AF583" s="9"/>
    </row>
    <row r="584" spans="10:32" x14ac:dyDescent="0.25">
      <c r="J584" s="9"/>
      <c r="N584" s="9"/>
      <c r="R584" s="9"/>
      <c r="V584" s="9"/>
      <c r="Z584" s="9"/>
      <c r="AC584" s="9"/>
      <c r="AF584" s="9"/>
    </row>
    <row r="585" spans="10:32" x14ac:dyDescent="0.25">
      <c r="J585" s="9"/>
      <c r="N585" s="9"/>
      <c r="R585" s="9"/>
      <c r="V585" s="9"/>
      <c r="Z585" s="9"/>
      <c r="AC585" s="9"/>
      <c r="AF585" s="9"/>
    </row>
    <row r="586" spans="10:32" x14ac:dyDescent="0.25">
      <c r="J586" s="9"/>
      <c r="N586" s="9"/>
      <c r="R586" s="9"/>
      <c r="V586" s="9"/>
      <c r="Z586" s="9"/>
      <c r="AC586" s="9"/>
      <c r="AF586" s="9"/>
    </row>
    <row r="587" spans="10:32" x14ac:dyDescent="0.25">
      <c r="J587" s="9"/>
      <c r="N587" s="9"/>
      <c r="R587" s="9"/>
      <c r="V587" s="9"/>
      <c r="Z587" s="9"/>
      <c r="AC587" s="9"/>
      <c r="AF587" s="9"/>
    </row>
    <row r="588" spans="10:32" x14ac:dyDescent="0.25">
      <c r="J588" s="9"/>
      <c r="N588" s="9"/>
      <c r="R588" s="9"/>
      <c r="V588" s="9"/>
      <c r="Z588" s="9"/>
      <c r="AC588" s="9"/>
      <c r="AF588" s="9"/>
    </row>
    <row r="589" spans="10:32" x14ac:dyDescent="0.25">
      <c r="J589" s="9"/>
      <c r="N589" s="9"/>
      <c r="R589" s="9"/>
      <c r="V589" s="9"/>
      <c r="Z589" s="9"/>
      <c r="AC589" s="9"/>
      <c r="AF589" s="9"/>
    </row>
    <row r="590" spans="10:32" x14ac:dyDescent="0.25">
      <c r="J590" s="9"/>
      <c r="N590" s="9"/>
      <c r="R590" s="9"/>
      <c r="V590" s="9"/>
      <c r="Z590" s="9"/>
      <c r="AC590" s="9"/>
      <c r="AF590" s="9"/>
    </row>
    <row r="591" spans="10:32" x14ac:dyDescent="0.25">
      <c r="J591" s="9"/>
      <c r="N591" s="9"/>
      <c r="R591" s="9"/>
      <c r="V591" s="9"/>
      <c r="Z591" s="9"/>
      <c r="AC591" s="9"/>
      <c r="AF591" s="9"/>
    </row>
    <row r="592" spans="10:32" x14ac:dyDescent="0.25">
      <c r="J592" s="9"/>
      <c r="N592" s="9"/>
      <c r="R592" s="9"/>
      <c r="V592" s="9"/>
      <c r="Z592" s="9"/>
      <c r="AC592" s="9"/>
      <c r="AF592" s="9"/>
    </row>
    <row r="593" spans="10:32" x14ac:dyDescent="0.25">
      <c r="J593" s="9"/>
      <c r="N593" s="9"/>
      <c r="R593" s="9"/>
      <c r="V593" s="9"/>
      <c r="Z593" s="9"/>
      <c r="AC593" s="9"/>
      <c r="AF593" s="9"/>
    </row>
    <row r="594" spans="10:32" x14ac:dyDescent="0.25">
      <c r="J594" s="9"/>
      <c r="N594" s="9"/>
      <c r="R594" s="9"/>
      <c r="V594" s="9"/>
      <c r="Z594" s="9"/>
      <c r="AC594" s="9"/>
      <c r="AF594" s="9"/>
    </row>
    <row r="595" spans="10:32" x14ac:dyDescent="0.25">
      <c r="J595" s="9"/>
      <c r="N595" s="9"/>
      <c r="R595" s="9"/>
      <c r="V595" s="9"/>
      <c r="Z595" s="9"/>
      <c r="AC595" s="9"/>
      <c r="AF595" s="9"/>
    </row>
    <row r="596" spans="10:32" x14ac:dyDescent="0.25">
      <c r="J596" s="9"/>
      <c r="N596" s="9"/>
      <c r="R596" s="9"/>
      <c r="V596" s="9"/>
      <c r="Z596" s="9"/>
      <c r="AC596" s="9"/>
      <c r="AF596" s="9"/>
    </row>
    <row r="597" spans="10:32" x14ac:dyDescent="0.25">
      <c r="J597" s="9"/>
      <c r="N597" s="9"/>
      <c r="R597" s="9"/>
      <c r="V597" s="9"/>
      <c r="Z597" s="9"/>
      <c r="AC597" s="9"/>
      <c r="AF597" s="9"/>
    </row>
    <row r="598" spans="10:32" x14ac:dyDescent="0.25">
      <c r="J598" s="9"/>
      <c r="N598" s="9"/>
      <c r="R598" s="9"/>
      <c r="V598" s="9"/>
      <c r="Z598" s="9"/>
      <c r="AC598" s="9"/>
      <c r="AF598" s="9"/>
    </row>
    <row r="599" spans="10:32" x14ac:dyDescent="0.25">
      <c r="J599" s="9"/>
      <c r="N599" s="9"/>
      <c r="R599" s="9"/>
      <c r="V599" s="9"/>
      <c r="Z599" s="9"/>
      <c r="AC599" s="9"/>
      <c r="AF599" s="9"/>
    </row>
    <row r="600" spans="10:32" x14ac:dyDescent="0.25">
      <c r="J600" s="9"/>
      <c r="N600" s="9"/>
      <c r="R600" s="9"/>
      <c r="V600" s="9"/>
      <c r="Z600" s="9"/>
      <c r="AC600" s="9"/>
      <c r="AF600" s="9"/>
    </row>
    <row r="601" spans="10:32" x14ac:dyDescent="0.25">
      <c r="J601" s="9"/>
      <c r="N601" s="9"/>
      <c r="R601" s="9"/>
      <c r="V601" s="9"/>
      <c r="Z601" s="9"/>
      <c r="AC601" s="9"/>
      <c r="AF601" s="9"/>
    </row>
    <row r="602" spans="10:32" x14ac:dyDescent="0.25">
      <c r="J602" s="9"/>
      <c r="N602" s="9"/>
      <c r="R602" s="9"/>
      <c r="V602" s="9"/>
      <c r="Z602" s="9"/>
      <c r="AC602" s="9"/>
      <c r="AF602" s="9"/>
    </row>
    <row r="603" spans="10:32" x14ac:dyDescent="0.25">
      <c r="J603" s="9"/>
      <c r="N603" s="9"/>
      <c r="R603" s="9"/>
      <c r="V603" s="9"/>
      <c r="Z603" s="9"/>
      <c r="AC603" s="9"/>
      <c r="AF603" s="9"/>
    </row>
    <row r="604" spans="10:32" x14ac:dyDescent="0.25">
      <c r="J604" s="9"/>
      <c r="N604" s="9"/>
      <c r="R604" s="9"/>
      <c r="V604" s="9"/>
      <c r="Z604" s="9"/>
      <c r="AC604" s="9"/>
      <c r="AF604" s="9"/>
    </row>
    <row r="605" spans="10:32" x14ac:dyDescent="0.25">
      <c r="J605" s="9"/>
      <c r="N605" s="9"/>
      <c r="R605" s="9"/>
      <c r="V605" s="9"/>
      <c r="Z605" s="9"/>
      <c r="AC605" s="9"/>
      <c r="AF605" s="9"/>
    </row>
    <row r="606" spans="10:32" x14ac:dyDescent="0.25">
      <c r="J606" s="9"/>
      <c r="N606" s="9"/>
      <c r="R606" s="9"/>
      <c r="V606" s="9"/>
      <c r="Z606" s="9"/>
      <c r="AC606" s="9"/>
      <c r="AF606" s="9"/>
    </row>
    <row r="607" spans="10:32" x14ac:dyDescent="0.25">
      <c r="J607" s="9"/>
      <c r="N607" s="9"/>
      <c r="R607" s="9"/>
      <c r="V607" s="9"/>
      <c r="Z607" s="9"/>
      <c r="AC607" s="9"/>
      <c r="AF607" s="9"/>
    </row>
    <row r="608" spans="10:32" x14ac:dyDescent="0.25">
      <c r="J608" s="9"/>
      <c r="N608" s="9"/>
      <c r="R608" s="9"/>
      <c r="V608" s="9"/>
      <c r="Z608" s="9"/>
      <c r="AC608" s="9"/>
      <c r="AF608" s="9"/>
    </row>
    <row r="609" spans="10:32" x14ac:dyDescent="0.25">
      <c r="J609" s="9"/>
      <c r="N609" s="9"/>
      <c r="R609" s="9"/>
      <c r="V609" s="9"/>
      <c r="Z609" s="9"/>
      <c r="AC609" s="9"/>
      <c r="AF609" s="9"/>
    </row>
    <row r="610" spans="10:32" x14ac:dyDescent="0.25">
      <c r="J610" s="9"/>
      <c r="N610" s="9"/>
      <c r="R610" s="9"/>
      <c r="V610" s="9"/>
      <c r="Z610" s="9"/>
      <c r="AC610" s="9"/>
      <c r="AF610" s="9"/>
    </row>
    <row r="611" spans="10:32" x14ac:dyDescent="0.25">
      <c r="J611" s="9"/>
      <c r="N611" s="9"/>
      <c r="R611" s="9"/>
      <c r="V611" s="9"/>
      <c r="Z611" s="9"/>
      <c r="AC611" s="9"/>
      <c r="AF611" s="9"/>
    </row>
    <row r="612" spans="10:32" x14ac:dyDescent="0.25">
      <c r="J612" s="9"/>
      <c r="N612" s="9"/>
      <c r="R612" s="9"/>
      <c r="V612" s="9"/>
      <c r="Z612" s="9"/>
      <c r="AC612" s="9"/>
      <c r="AF612" s="9"/>
    </row>
    <row r="613" spans="10:32" x14ac:dyDescent="0.25">
      <c r="J613" s="9"/>
      <c r="N613" s="9"/>
      <c r="R613" s="9"/>
      <c r="V613" s="9"/>
      <c r="Z613" s="9"/>
      <c r="AC613" s="9"/>
      <c r="AF613" s="9"/>
    </row>
    <row r="614" spans="10:32" x14ac:dyDescent="0.25">
      <c r="J614" s="9"/>
      <c r="N614" s="9"/>
      <c r="R614" s="9"/>
      <c r="V614" s="9"/>
      <c r="Z614" s="9"/>
      <c r="AC614" s="9"/>
      <c r="AF614" s="9"/>
    </row>
    <row r="615" spans="10:32" x14ac:dyDescent="0.25">
      <c r="J615" s="9"/>
      <c r="N615" s="9"/>
      <c r="R615" s="9"/>
      <c r="V615" s="9"/>
      <c r="Z615" s="9"/>
      <c r="AC615" s="9"/>
      <c r="AF615" s="9"/>
    </row>
    <row r="616" spans="10:32" x14ac:dyDescent="0.25">
      <c r="J616" s="9"/>
      <c r="N616" s="9"/>
      <c r="R616" s="9"/>
      <c r="V616" s="9"/>
      <c r="Z616" s="9"/>
      <c r="AC616" s="9"/>
      <c r="AF616" s="9"/>
    </row>
    <row r="617" spans="10:32" x14ac:dyDescent="0.25">
      <c r="J617" s="9"/>
      <c r="N617" s="9"/>
      <c r="R617" s="9"/>
      <c r="V617" s="9"/>
      <c r="Z617" s="9"/>
      <c r="AC617" s="9"/>
      <c r="AF617" s="9"/>
    </row>
    <row r="618" spans="10:32" x14ac:dyDescent="0.25">
      <c r="J618" s="9"/>
      <c r="N618" s="9"/>
      <c r="R618" s="9"/>
      <c r="V618" s="9"/>
      <c r="Z618" s="9"/>
      <c r="AC618" s="9"/>
      <c r="AF618" s="9"/>
    </row>
    <row r="619" spans="10:32" x14ac:dyDescent="0.25">
      <c r="J619" s="9"/>
      <c r="N619" s="9"/>
      <c r="R619" s="9"/>
      <c r="V619" s="9"/>
      <c r="Z619" s="9"/>
      <c r="AC619" s="9"/>
      <c r="AF619" s="9"/>
    </row>
    <row r="620" spans="10:32" x14ac:dyDescent="0.25">
      <c r="J620" s="9"/>
      <c r="N620" s="9"/>
      <c r="R620" s="9"/>
      <c r="V620" s="9"/>
      <c r="Z620" s="9"/>
      <c r="AC620" s="9"/>
      <c r="AF620" s="9"/>
    </row>
    <row r="621" spans="10:32" x14ac:dyDescent="0.25">
      <c r="J621" s="9"/>
      <c r="N621" s="9"/>
      <c r="R621" s="9"/>
      <c r="V621" s="9"/>
      <c r="Z621" s="9"/>
      <c r="AC621" s="9"/>
      <c r="AF621" s="9"/>
    </row>
    <row r="622" spans="10:32" x14ac:dyDescent="0.25">
      <c r="J622" s="9"/>
      <c r="N622" s="9"/>
      <c r="R622" s="9"/>
      <c r="V622" s="9"/>
      <c r="Z622" s="9"/>
      <c r="AC622" s="9"/>
      <c r="AF622" s="9"/>
    </row>
    <row r="623" spans="10:32" x14ac:dyDescent="0.25">
      <c r="J623" s="9"/>
      <c r="N623" s="9"/>
      <c r="R623" s="9"/>
      <c r="V623" s="9"/>
      <c r="Z623" s="9"/>
      <c r="AC623" s="9"/>
      <c r="AF623" s="9"/>
    </row>
    <row r="624" spans="10:32" x14ac:dyDescent="0.25">
      <c r="J624" s="9"/>
      <c r="N624" s="9"/>
      <c r="R624" s="9"/>
      <c r="V624" s="9"/>
      <c r="Z624" s="9"/>
      <c r="AC624" s="9"/>
      <c r="AF624" s="9"/>
    </row>
    <row r="625" spans="10:32" x14ac:dyDescent="0.25">
      <c r="J625" s="9"/>
      <c r="N625" s="9"/>
      <c r="R625" s="9"/>
      <c r="V625" s="9"/>
      <c r="Z625" s="9"/>
      <c r="AC625" s="9"/>
      <c r="AF625" s="9"/>
    </row>
    <row r="626" spans="10:32" x14ac:dyDescent="0.25">
      <c r="J626" s="9"/>
      <c r="N626" s="9"/>
      <c r="R626" s="9"/>
      <c r="V626" s="9"/>
      <c r="Z626" s="9"/>
      <c r="AC626" s="9"/>
      <c r="AF626" s="9"/>
    </row>
    <row r="627" spans="10:32" x14ac:dyDescent="0.25">
      <c r="J627" s="9"/>
      <c r="N627" s="9"/>
      <c r="R627" s="9"/>
      <c r="V627" s="9"/>
      <c r="Z627" s="9"/>
      <c r="AC627" s="9"/>
      <c r="AF627" s="9"/>
    </row>
    <row r="628" spans="10:32" x14ac:dyDescent="0.25">
      <c r="J628" s="9"/>
      <c r="N628" s="9"/>
      <c r="R628" s="9"/>
      <c r="V628" s="9"/>
      <c r="Z628" s="9"/>
      <c r="AC628" s="9"/>
      <c r="AF628" s="9"/>
    </row>
    <row r="629" spans="10:32" x14ac:dyDescent="0.25">
      <c r="J629" s="9"/>
      <c r="N629" s="9"/>
      <c r="R629" s="9"/>
      <c r="V629" s="9"/>
      <c r="Z629" s="9"/>
      <c r="AC629" s="9"/>
      <c r="AF629" s="9"/>
    </row>
    <row r="630" spans="10:32" x14ac:dyDescent="0.25">
      <c r="J630" s="9"/>
      <c r="N630" s="9"/>
      <c r="R630" s="9"/>
      <c r="V630" s="9"/>
      <c r="Z630" s="9"/>
      <c r="AC630" s="9"/>
      <c r="AF630" s="9"/>
    </row>
    <row r="631" spans="10:32" x14ac:dyDescent="0.25">
      <c r="J631" s="9"/>
      <c r="N631" s="9"/>
      <c r="R631" s="9"/>
      <c r="V631" s="9"/>
      <c r="Z631" s="9"/>
      <c r="AC631" s="9"/>
      <c r="AF631" s="9"/>
    </row>
    <row r="632" spans="10:32" x14ac:dyDescent="0.25">
      <c r="J632" s="9"/>
      <c r="N632" s="9"/>
      <c r="R632" s="9"/>
      <c r="V632" s="9"/>
      <c r="Z632" s="9"/>
      <c r="AC632" s="9"/>
      <c r="AF632" s="9"/>
    </row>
    <row r="633" spans="10:32" x14ac:dyDescent="0.25">
      <c r="J633" s="9"/>
      <c r="N633" s="9"/>
      <c r="R633" s="9"/>
      <c r="V633" s="9"/>
      <c r="Z633" s="9"/>
      <c r="AC633" s="9"/>
      <c r="AF633" s="9"/>
    </row>
    <row r="634" spans="10:32" x14ac:dyDescent="0.25">
      <c r="J634" s="9"/>
      <c r="N634" s="9"/>
      <c r="R634" s="9"/>
      <c r="V634" s="9"/>
      <c r="Z634" s="9"/>
      <c r="AC634" s="9"/>
      <c r="AF634" s="9"/>
    </row>
    <row r="635" spans="10:32" x14ac:dyDescent="0.25">
      <c r="J635" s="9"/>
      <c r="N635" s="9"/>
      <c r="R635" s="9"/>
      <c r="V635" s="9"/>
      <c r="Z635" s="9"/>
      <c r="AC635" s="9"/>
      <c r="AF635" s="9"/>
    </row>
    <row r="636" spans="10:32" x14ac:dyDescent="0.25">
      <c r="J636" s="9"/>
      <c r="N636" s="9"/>
      <c r="R636" s="9"/>
      <c r="V636" s="9"/>
      <c r="Z636" s="9"/>
      <c r="AC636" s="9"/>
      <c r="AF636" s="9"/>
    </row>
    <row r="637" spans="10:32" x14ac:dyDescent="0.25">
      <c r="J637" s="9"/>
      <c r="N637" s="9"/>
      <c r="R637" s="9"/>
      <c r="V637" s="9"/>
      <c r="Z637" s="9"/>
      <c r="AC637" s="9"/>
      <c r="AF637" s="9"/>
    </row>
    <row r="638" spans="10:32" x14ac:dyDescent="0.25">
      <c r="J638" s="9"/>
      <c r="N638" s="9"/>
      <c r="R638" s="9"/>
      <c r="V638" s="9"/>
      <c r="Z638" s="9"/>
      <c r="AC638" s="9"/>
      <c r="AF638" s="9"/>
    </row>
    <row r="639" spans="10:32" x14ac:dyDescent="0.25">
      <c r="J639" s="9"/>
      <c r="N639" s="9"/>
      <c r="R639" s="9"/>
      <c r="V639" s="9"/>
      <c r="Z639" s="9"/>
      <c r="AC639" s="9"/>
      <c r="AF639" s="9"/>
    </row>
    <row r="640" spans="10:32" x14ac:dyDescent="0.25">
      <c r="J640" s="9"/>
      <c r="N640" s="9"/>
      <c r="R640" s="9"/>
      <c r="V640" s="9"/>
      <c r="Z640" s="9"/>
      <c r="AC640" s="9"/>
      <c r="AF640" s="9"/>
    </row>
    <row r="641" spans="10:32" x14ac:dyDescent="0.25">
      <c r="J641" s="9"/>
      <c r="N641" s="9"/>
      <c r="R641" s="9"/>
      <c r="V641" s="9"/>
      <c r="Z641" s="9"/>
      <c r="AC641" s="9"/>
      <c r="AF641" s="9"/>
    </row>
    <row r="642" spans="10:32" x14ac:dyDescent="0.25">
      <c r="J642" s="9"/>
      <c r="N642" s="9"/>
      <c r="R642" s="9"/>
      <c r="V642" s="9"/>
      <c r="Z642" s="9"/>
      <c r="AC642" s="9"/>
      <c r="AF642" s="9"/>
    </row>
    <row r="643" spans="10:32" x14ac:dyDescent="0.25">
      <c r="J643" s="9"/>
      <c r="N643" s="9"/>
      <c r="R643" s="9"/>
      <c r="V643" s="9"/>
      <c r="Z643" s="9"/>
      <c r="AC643" s="9"/>
      <c r="AF643" s="9"/>
    </row>
    <row r="644" spans="10:32" x14ac:dyDescent="0.25">
      <c r="J644" s="9"/>
      <c r="N644" s="9"/>
      <c r="R644" s="9"/>
      <c r="V644" s="9"/>
      <c r="Z644" s="9"/>
      <c r="AC644" s="9"/>
      <c r="AF644" s="9"/>
    </row>
    <row r="645" spans="10:32" x14ac:dyDescent="0.25">
      <c r="J645" s="9"/>
      <c r="N645" s="9"/>
      <c r="R645" s="9"/>
      <c r="V645" s="9"/>
      <c r="Z645" s="9"/>
      <c r="AC645" s="9"/>
      <c r="AF645" s="9"/>
    </row>
    <row r="646" spans="10:32" x14ac:dyDescent="0.25">
      <c r="J646" s="9"/>
      <c r="N646" s="9"/>
      <c r="R646" s="9"/>
      <c r="V646" s="9"/>
      <c r="Z646" s="9"/>
      <c r="AC646" s="9"/>
      <c r="AF646" s="9"/>
    </row>
    <row r="647" spans="10:32" x14ac:dyDescent="0.25">
      <c r="J647" s="9"/>
      <c r="N647" s="9"/>
      <c r="R647" s="9"/>
      <c r="V647" s="9"/>
      <c r="Z647" s="9"/>
      <c r="AC647" s="9"/>
      <c r="AF647" s="9"/>
    </row>
    <row r="648" spans="10:32" x14ac:dyDescent="0.25">
      <c r="J648" s="9"/>
      <c r="N648" s="9"/>
      <c r="R648" s="9"/>
      <c r="V648" s="9"/>
      <c r="Z648" s="9"/>
      <c r="AC648" s="9"/>
      <c r="AF648" s="9"/>
    </row>
    <row r="649" spans="10:32" x14ac:dyDescent="0.25">
      <c r="J649" s="9"/>
      <c r="N649" s="9"/>
      <c r="R649" s="9"/>
      <c r="V649" s="9"/>
      <c r="Z649" s="9"/>
      <c r="AC649" s="9"/>
      <c r="AF649" s="9"/>
    </row>
    <row r="650" spans="10:32" x14ac:dyDescent="0.25">
      <c r="J650" s="9"/>
      <c r="N650" s="9"/>
      <c r="R650" s="9"/>
      <c r="V650" s="9"/>
      <c r="Z650" s="9"/>
      <c r="AC650" s="9"/>
      <c r="AF650" s="9"/>
    </row>
    <row r="651" spans="10:32" x14ac:dyDescent="0.25">
      <c r="J651" s="9"/>
      <c r="N651" s="9"/>
      <c r="R651" s="9"/>
      <c r="V651" s="9"/>
      <c r="Z651" s="9"/>
      <c r="AC651" s="9"/>
      <c r="AF651" s="9"/>
    </row>
    <row r="652" spans="10:32" x14ac:dyDescent="0.25">
      <c r="J652" s="9"/>
      <c r="N652" s="9"/>
      <c r="R652" s="9"/>
      <c r="V652" s="9"/>
      <c r="Z652" s="9"/>
      <c r="AC652" s="9"/>
      <c r="AF652" s="9"/>
    </row>
    <row r="653" spans="10:32" x14ac:dyDescent="0.25">
      <c r="J653" s="9"/>
      <c r="N653" s="9"/>
      <c r="R653" s="9"/>
      <c r="V653" s="9"/>
      <c r="Z653" s="9"/>
      <c r="AC653" s="9"/>
      <c r="AF653" s="9"/>
    </row>
    <row r="654" spans="10:32" x14ac:dyDescent="0.25">
      <c r="J654" s="9"/>
      <c r="N654" s="9"/>
      <c r="R654" s="9"/>
      <c r="V654" s="9"/>
      <c r="Z654" s="9"/>
      <c r="AC654" s="9"/>
      <c r="AF654" s="9"/>
    </row>
    <row r="655" spans="10:32" x14ac:dyDescent="0.25">
      <c r="J655" s="9"/>
      <c r="N655" s="9"/>
      <c r="R655" s="9"/>
      <c r="V655" s="9"/>
      <c r="Z655" s="9"/>
      <c r="AC655" s="9"/>
      <c r="AF655" s="9"/>
    </row>
    <row r="656" spans="10:32" x14ac:dyDescent="0.25">
      <c r="J656" s="9"/>
      <c r="N656" s="9"/>
      <c r="R656" s="9"/>
      <c r="V656" s="9"/>
      <c r="Z656" s="9"/>
      <c r="AC656" s="9"/>
      <c r="AF656" s="9"/>
    </row>
    <row r="657" spans="10:32" x14ac:dyDescent="0.25">
      <c r="J657" s="9"/>
      <c r="N657" s="9"/>
      <c r="R657" s="9"/>
      <c r="V657" s="9"/>
      <c r="Z657" s="9"/>
      <c r="AC657" s="9"/>
      <c r="AF657" s="9"/>
    </row>
    <row r="658" spans="10:32" x14ac:dyDescent="0.25">
      <c r="J658" s="9"/>
      <c r="N658" s="9"/>
      <c r="R658" s="9"/>
      <c r="V658" s="9"/>
      <c r="Z658" s="9"/>
      <c r="AC658" s="9"/>
      <c r="AF658" s="9"/>
    </row>
    <row r="659" spans="10:32" x14ac:dyDescent="0.25">
      <c r="J659" s="9"/>
      <c r="N659" s="9"/>
      <c r="R659" s="9"/>
      <c r="V659" s="9"/>
      <c r="Z659" s="9"/>
      <c r="AC659" s="9"/>
      <c r="AF659" s="9"/>
    </row>
    <row r="660" spans="10:32" x14ac:dyDescent="0.25">
      <c r="J660" s="9"/>
      <c r="N660" s="9"/>
      <c r="R660" s="9"/>
      <c r="V660" s="9"/>
      <c r="Z660" s="9"/>
      <c r="AC660" s="9"/>
      <c r="AF660" s="9"/>
    </row>
    <row r="661" spans="10:32" x14ac:dyDescent="0.25">
      <c r="J661" s="9"/>
      <c r="N661" s="9"/>
      <c r="R661" s="9"/>
      <c r="V661" s="9"/>
      <c r="Z661" s="9"/>
      <c r="AC661" s="9"/>
      <c r="AF661" s="9"/>
    </row>
    <row r="662" spans="10:32" x14ac:dyDescent="0.25">
      <c r="J662" s="9"/>
      <c r="N662" s="9"/>
      <c r="R662" s="9"/>
      <c r="V662" s="9"/>
      <c r="Z662" s="9"/>
      <c r="AC662" s="9"/>
      <c r="AF662" s="9"/>
    </row>
    <row r="663" spans="10:32" x14ac:dyDescent="0.25">
      <c r="J663" s="9"/>
      <c r="N663" s="9"/>
      <c r="R663" s="9"/>
      <c r="V663" s="9"/>
      <c r="Z663" s="9"/>
      <c r="AC663" s="9"/>
      <c r="AF663" s="9"/>
    </row>
    <row r="664" spans="10:32" x14ac:dyDescent="0.25">
      <c r="J664" s="9"/>
      <c r="N664" s="9"/>
      <c r="R664" s="9"/>
      <c r="V664" s="9"/>
      <c r="Z664" s="9"/>
      <c r="AC664" s="9"/>
      <c r="AF664" s="9"/>
    </row>
    <row r="665" spans="10:32" x14ac:dyDescent="0.25">
      <c r="J665" s="9"/>
      <c r="N665" s="9"/>
      <c r="R665" s="9"/>
      <c r="V665" s="9"/>
      <c r="Z665" s="9"/>
      <c r="AC665" s="9"/>
      <c r="AF665" s="9"/>
    </row>
    <row r="666" spans="10:32" x14ac:dyDescent="0.25">
      <c r="J666" s="9"/>
      <c r="N666" s="9"/>
      <c r="R666" s="9"/>
      <c r="V666" s="9"/>
      <c r="Z666" s="9"/>
      <c r="AC666" s="9"/>
      <c r="AF666" s="9"/>
    </row>
    <row r="667" spans="10:32" x14ac:dyDescent="0.25">
      <c r="J667" s="9"/>
      <c r="N667" s="9"/>
      <c r="R667" s="9"/>
      <c r="V667" s="9"/>
      <c r="Z667" s="9"/>
      <c r="AC667" s="9"/>
      <c r="AF667" s="9"/>
    </row>
    <row r="668" spans="10:32" x14ac:dyDescent="0.25">
      <c r="J668" s="9"/>
      <c r="N668" s="9"/>
      <c r="R668" s="9"/>
      <c r="V668" s="9"/>
      <c r="Z668" s="9"/>
      <c r="AC668" s="9"/>
      <c r="AF668" s="9"/>
    </row>
    <row r="669" spans="10:32" x14ac:dyDescent="0.25">
      <c r="J669" s="9"/>
      <c r="N669" s="9"/>
      <c r="R669" s="9"/>
      <c r="V669" s="9"/>
      <c r="Z669" s="9"/>
      <c r="AC669" s="9"/>
      <c r="AF669" s="9"/>
    </row>
    <row r="670" spans="10:32" x14ac:dyDescent="0.25">
      <c r="J670" s="9"/>
      <c r="N670" s="9"/>
      <c r="R670" s="9"/>
      <c r="V670" s="9"/>
      <c r="Z670" s="9"/>
      <c r="AC670" s="9"/>
      <c r="AF670" s="9"/>
    </row>
    <row r="671" spans="10:32" x14ac:dyDescent="0.25">
      <c r="J671" s="9"/>
      <c r="N671" s="9"/>
      <c r="R671" s="9"/>
      <c r="V671" s="9"/>
      <c r="Z671" s="9"/>
      <c r="AC671" s="9"/>
      <c r="AF671" s="9"/>
    </row>
    <row r="672" spans="10:32" x14ac:dyDescent="0.25">
      <c r="J672" s="9"/>
      <c r="N672" s="9"/>
      <c r="R672" s="9"/>
      <c r="V672" s="9"/>
      <c r="Z672" s="9"/>
      <c r="AC672" s="9"/>
      <c r="AF672" s="9"/>
    </row>
    <row r="673" spans="10:32" x14ac:dyDescent="0.25">
      <c r="J673" s="9"/>
      <c r="N673" s="9"/>
      <c r="R673" s="9"/>
      <c r="V673" s="9"/>
      <c r="Z673" s="9"/>
      <c r="AC673" s="9"/>
      <c r="AF673" s="9"/>
    </row>
    <row r="674" spans="10:32" x14ac:dyDescent="0.25">
      <c r="J674" s="9"/>
      <c r="N674" s="9"/>
      <c r="R674" s="9"/>
      <c r="V674" s="9"/>
      <c r="Z674" s="9"/>
      <c r="AC674" s="9"/>
      <c r="AF674" s="9"/>
    </row>
    <row r="675" spans="10:32" x14ac:dyDescent="0.25">
      <c r="J675" s="9"/>
      <c r="N675" s="9"/>
      <c r="R675" s="9"/>
      <c r="V675" s="9"/>
      <c r="Z675" s="9"/>
      <c r="AC675" s="9"/>
      <c r="AF675" s="9"/>
    </row>
    <row r="676" spans="10:32" x14ac:dyDescent="0.25">
      <c r="J676" s="9"/>
      <c r="N676" s="9"/>
      <c r="R676" s="9"/>
      <c r="V676" s="9"/>
      <c r="Z676" s="9"/>
      <c r="AC676" s="9"/>
      <c r="AF676" s="9"/>
    </row>
    <row r="677" spans="10:32" x14ac:dyDescent="0.25">
      <c r="J677" s="9"/>
      <c r="N677" s="9"/>
      <c r="R677" s="9"/>
      <c r="V677" s="9"/>
      <c r="Z677" s="9"/>
      <c r="AC677" s="9"/>
      <c r="AF677" s="9"/>
    </row>
    <row r="678" spans="10:32" x14ac:dyDescent="0.25">
      <c r="J678" s="9"/>
      <c r="N678" s="9"/>
      <c r="R678" s="9"/>
      <c r="V678" s="9"/>
      <c r="Z678" s="9"/>
      <c r="AC678" s="9"/>
      <c r="AF678" s="9"/>
    </row>
    <row r="679" spans="10:32" x14ac:dyDescent="0.25">
      <c r="J679" s="9"/>
      <c r="N679" s="9"/>
      <c r="R679" s="9"/>
      <c r="V679" s="9"/>
      <c r="Z679" s="9"/>
      <c r="AC679" s="9"/>
      <c r="AF679" s="9"/>
    </row>
    <row r="680" spans="10:32" x14ac:dyDescent="0.25">
      <c r="J680" s="9"/>
      <c r="N680" s="9"/>
      <c r="R680" s="9"/>
      <c r="V680" s="9"/>
      <c r="Z680" s="9"/>
      <c r="AC680" s="9"/>
      <c r="AF680" s="9"/>
    </row>
    <row r="681" spans="10:32" x14ac:dyDescent="0.25">
      <c r="J681" s="9"/>
      <c r="N681" s="9"/>
      <c r="R681" s="9"/>
      <c r="V681" s="9"/>
      <c r="Z681" s="9"/>
      <c r="AC681" s="9"/>
      <c r="AF681" s="9"/>
    </row>
    <row r="682" spans="10:32" x14ac:dyDescent="0.25">
      <c r="J682" s="9"/>
      <c r="N682" s="9"/>
      <c r="R682" s="9"/>
      <c r="V682" s="9"/>
      <c r="Z682" s="9"/>
      <c r="AC682" s="9"/>
      <c r="AF682" s="9"/>
    </row>
    <row r="683" spans="10:32" x14ac:dyDescent="0.25">
      <c r="J683" s="9"/>
      <c r="N683" s="9"/>
      <c r="R683" s="9"/>
      <c r="V683" s="9"/>
      <c r="Z683" s="9"/>
      <c r="AC683" s="9"/>
      <c r="AF683" s="9"/>
    </row>
    <row r="684" spans="10:32" x14ac:dyDescent="0.25">
      <c r="J684" s="9"/>
      <c r="N684" s="9"/>
      <c r="R684" s="9"/>
      <c r="V684" s="9"/>
      <c r="Z684" s="9"/>
      <c r="AC684" s="9"/>
      <c r="AF684" s="9"/>
    </row>
    <row r="685" spans="10:32" x14ac:dyDescent="0.25">
      <c r="J685" s="9"/>
      <c r="N685" s="9"/>
      <c r="R685" s="9"/>
      <c r="V685" s="9"/>
      <c r="Z685" s="9"/>
      <c r="AC685" s="9"/>
      <c r="AF685" s="9"/>
    </row>
    <row r="686" spans="10:32" x14ac:dyDescent="0.25">
      <c r="J686" s="9"/>
      <c r="N686" s="9"/>
      <c r="R686" s="9"/>
      <c r="V686" s="9"/>
      <c r="Z686" s="9"/>
      <c r="AC686" s="9"/>
      <c r="AF686" s="9"/>
    </row>
    <row r="687" spans="10:32" x14ac:dyDescent="0.25">
      <c r="J687" s="9"/>
      <c r="N687" s="9"/>
      <c r="R687" s="9"/>
      <c r="V687" s="9"/>
      <c r="Z687" s="9"/>
      <c r="AC687" s="9"/>
      <c r="AF687" s="9"/>
    </row>
    <row r="688" spans="10:32" x14ac:dyDescent="0.25">
      <c r="J688" s="9"/>
      <c r="N688" s="9"/>
      <c r="R688" s="9"/>
      <c r="V688" s="9"/>
      <c r="Z688" s="9"/>
      <c r="AC688" s="9"/>
      <c r="AF688" s="9"/>
    </row>
    <row r="689" spans="10:32" x14ac:dyDescent="0.25">
      <c r="J689" s="9"/>
      <c r="N689" s="9"/>
      <c r="R689" s="9"/>
      <c r="V689" s="9"/>
      <c r="Z689" s="9"/>
      <c r="AC689" s="9"/>
      <c r="AF689" s="9"/>
    </row>
    <row r="690" spans="10:32" x14ac:dyDescent="0.25">
      <c r="J690" s="9"/>
      <c r="N690" s="9"/>
      <c r="R690" s="9"/>
      <c r="V690" s="9"/>
      <c r="Z690" s="9"/>
      <c r="AC690" s="9"/>
      <c r="AF690" s="9"/>
    </row>
    <row r="691" spans="10:32" x14ac:dyDescent="0.25">
      <c r="J691" s="9"/>
      <c r="N691" s="9"/>
      <c r="R691" s="9"/>
      <c r="V691" s="9"/>
      <c r="Z691" s="9"/>
      <c r="AC691" s="9"/>
      <c r="AF691" s="9"/>
    </row>
    <row r="692" spans="10:32" x14ac:dyDescent="0.25">
      <c r="J692" s="9"/>
      <c r="N692" s="9"/>
      <c r="R692" s="9"/>
      <c r="V692" s="9"/>
      <c r="Z692" s="9"/>
      <c r="AC692" s="9"/>
      <c r="AF692" s="9"/>
    </row>
    <row r="693" spans="10:32" x14ac:dyDescent="0.25">
      <c r="J693" s="9"/>
      <c r="N693" s="9"/>
      <c r="R693" s="9"/>
      <c r="V693" s="9"/>
      <c r="Z693" s="9"/>
      <c r="AC693" s="9"/>
      <c r="AF693" s="9"/>
    </row>
    <row r="694" spans="10:32" x14ac:dyDescent="0.25">
      <c r="J694" s="9"/>
      <c r="N694" s="9"/>
      <c r="R694" s="9"/>
      <c r="V694" s="9"/>
      <c r="Z694" s="9"/>
      <c r="AC694" s="9"/>
      <c r="AF694" s="9"/>
    </row>
    <row r="695" spans="10:32" x14ac:dyDescent="0.25">
      <c r="J695" s="9"/>
      <c r="N695" s="9"/>
      <c r="R695" s="9"/>
      <c r="V695" s="9"/>
      <c r="Z695" s="9"/>
      <c r="AC695" s="9"/>
      <c r="AF695" s="9"/>
    </row>
    <row r="696" spans="10:32" x14ac:dyDescent="0.25">
      <c r="J696" s="9"/>
      <c r="N696" s="9"/>
      <c r="R696" s="9"/>
      <c r="V696" s="9"/>
      <c r="Z696" s="9"/>
      <c r="AC696" s="9"/>
      <c r="AF696" s="9"/>
    </row>
    <row r="697" spans="10:32" x14ac:dyDescent="0.25">
      <c r="J697" s="9"/>
      <c r="N697" s="9"/>
      <c r="R697" s="9"/>
      <c r="V697" s="9"/>
      <c r="Z697" s="9"/>
      <c r="AC697" s="9"/>
      <c r="AF697" s="9"/>
    </row>
    <row r="698" spans="10:32" x14ac:dyDescent="0.25">
      <c r="J698" s="9"/>
      <c r="N698" s="9"/>
      <c r="R698" s="9"/>
      <c r="V698" s="9"/>
      <c r="Z698" s="9"/>
      <c r="AC698" s="9"/>
      <c r="AF698" s="9"/>
    </row>
    <row r="699" spans="10:32" x14ac:dyDescent="0.25">
      <c r="J699" s="9"/>
      <c r="N699" s="9"/>
      <c r="R699" s="9"/>
      <c r="V699" s="9"/>
      <c r="Z699" s="9"/>
      <c r="AC699" s="9"/>
      <c r="AF699" s="9"/>
    </row>
    <row r="700" spans="10:32" x14ac:dyDescent="0.25">
      <c r="J700" s="9"/>
      <c r="N700" s="9"/>
      <c r="R700" s="9"/>
      <c r="V700" s="9"/>
      <c r="Z700" s="9"/>
      <c r="AC700" s="9"/>
      <c r="AF700" s="9"/>
    </row>
    <row r="701" spans="10:32" x14ac:dyDescent="0.25">
      <c r="J701" s="9"/>
      <c r="N701" s="9"/>
      <c r="R701" s="9"/>
      <c r="V701" s="9"/>
      <c r="Z701" s="9"/>
      <c r="AC701" s="9"/>
      <c r="AF701" s="9"/>
    </row>
    <row r="702" spans="10:32" x14ac:dyDescent="0.25">
      <c r="J702" s="9"/>
      <c r="N702" s="9"/>
      <c r="R702" s="9"/>
      <c r="V702" s="9"/>
      <c r="Z702" s="9"/>
      <c r="AC702" s="9"/>
      <c r="AF702" s="9"/>
    </row>
    <row r="703" spans="10:32" x14ac:dyDescent="0.25">
      <c r="J703" s="9"/>
      <c r="N703" s="9"/>
      <c r="R703" s="9"/>
      <c r="V703" s="9"/>
      <c r="Z703" s="9"/>
      <c r="AC703" s="9"/>
      <c r="AF703" s="9"/>
    </row>
    <row r="704" spans="10:32" x14ac:dyDescent="0.25">
      <c r="J704" s="9"/>
      <c r="N704" s="9"/>
      <c r="R704" s="9"/>
      <c r="V704" s="9"/>
      <c r="Z704" s="9"/>
      <c r="AC704" s="9"/>
      <c r="AF704" s="9"/>
    </row>
    <row r="705" spans="10:32" x14ac:dyDescent="0.25">
      <c r="J705" s="9"/>
      <c r="N705" s="9"/>
      <c r="R705" s="9"/>
      <c r="V705" s="9"/>
      <c r="Z705" s="9"/>
      <c r="AC705" s="9"/>
      <c r="AF705" s="9"/>
    </row>
    <row r="706" spans="10:32" x14ac:dyDescent="0.25">
      <c r="J706" s="9"/>
      <c r="N706" s="9"/>
      <c r="R706" s="9"/>
      <c r="V706" s="9"/>
      <c r="Z706" s="9"/>
      <c r="AC706" s="9"/>
      <c r="AF706" s="9"/>
    </row>
    <row r="707" spans="10:32" x14ac:dyDescent="0.25">
      <c r="J707" s="9"/>
      <c r="N707" s="9"/>
      <c r="R707" s="9"/>
      <c r="V707" s="9"/>
      <c r="Z707" s="9"/>
      <c r="AC707" s="9"/>
      <c r="AF707" s="9"/>
    </row>
    <row r="708" spans="10:32" x14ac:dyDescent="0.25">
      <c r="J708" s="9"/>
      <c r="N708" s="9"/>
      <c r="R708" s="9"/>
      <c r="V708" s="9"/>
      <c r="Z708" s="9"/>
      <c r="AC708" s="9"/>
      <c r="AF708" s="9"/>
    </row>
    <row r="709" spans="10:32" x14ac:dyDescent="0.25">
      <c r="J709" s="9"/>
      <c r="N709" s="9"/>
      <c r="R709" s="9"/>
      <c r="V709" s="9"/>
      <c r="Z709" s="9"/>
      <c r="AC709" s="9"/>
      <c r="AF709" s="9"/>
    </row>
    <row r="710" spans="10:32" x14ac:dyDescent="0.25">
      <c r="J710" s="9"/>
      <c r="N710" s="9"/>
      <c r="R710" s="9"/>
      <c r="V710" s="9"/>
      <c r="Z710" s="9"/>
      <c r="AC710" s="9"/>
      <c r="AF710" s="9"/>
    </row>
    <row r="711" spans="10:32" x14ac:dyDescent="0.25">
      <c r="J711" s="9"/>
      <c r="N711" s="9"/>
      <c r="R711" s="9"/>
      <c r="V711" s="9"/>
      <c r="Z711" s="9"/>
      <c r="AC711" s="9"/>
      <c r="AF711" s="9"/>
    </row>
    <row r="712" spans="10:32" x14ac:dyDescent="0.25">
      <c r="J712" s="9"/>
      <c r="N712" s="9"/>
      <c r="R712" s="9"/>
      <c r="V712" s="9"/>
      <c r="Z712" s="9"/>
      <c r="AC712" s="9"/>
      <c r="AF712" s="9"/>
    </row>
    <row r="713" spans="10:32" x14ac:dyDescent="0.25">
      <c r="J713" s="9"/>
      <c r="N713" s="9"/>
      <c r="R713" s="9"/>
      <c r="V713" s="9"/>
      <c r="Z713" s="9"/>
      <c r="AC713" s="9"/>
      <c r="AF713" s="9"/>
    </row>
    <row r="714" spans="10:32" x14ac:dyDescent="0.25">
      <c r="J714" s="9"/>
      <c r="N714" s="9"/>
      <c r="R714" s="9"/>
      <c r="V714" s="9"/>
      <c r="Z714" s="9"/>
      <c r="AC714" s="9"/>
      <c r="AF714" s="9"/>
    </row>
    <row r="715" spans="10:32" x14ac:dyDescent="0.25">
      <c r="J715" s="9"/>
      <c r="N715" s="9"/>
      <c r="R715" s="9"/>
      <c r="V715" s="9"/>
      <c r="Z715" s="9"/>
      <c r="AC715" s="9"/>
      <c r="AF715" s="9"/>
    </row>
    <row r="716" spans="10:32" x14ac:dyDescent="0.25">
      <c r="J716" s="9"/>
      <c r="N716" s="9"/>
      <c r="R716" s="9"/>
      <c r="V716" s="9"/>
      <c r="Z716" s="9"/>
      <c r="AC716" s="9"/>
      <c r="AF716" s="9"/>
    </row>
    <row r="717" spans="10:32" x14ac:dyDescent="0.25">
      <c r="J717" s="9"/>
      <c r="N717" s="9"/>
      <c r="R717" s="9"/>
      <c r="V717" s="9"/>
      <c r="Z717" s="9"/>
      <c r="AC717" s="9"/>
      <c r="AF717" s="9"/>
    </row>
    <row r="718" spans="10:32" x14ac:dyDescent="0.25">
      <c r="J718" s="9"/>
      <c r="N718" s="9"/>
      <c r="R718" s="9"/>
      <c r="V718" s="9"/>
      <c r="Z718" s="9"/>
      <c r="AC718" s="9"/>
      <c r="AF718" s="9"/>
    </row>
    <row r="719" spans="10:32" x14ac:dyDescent="0.25">
      <c r="J719" s="9"/>
      <c r="N719" s="9"/>
      <c r="R719" s="9"/>
      <c r="V719" s="9"/>
      <c r="Z719" s="9"/>
      <c r="AC719" s="9"/>
      <c r="AF719" s="9"/>
    </row>
    <row r="720" spans="10:32" x14ac:dyDescent="0.25">
      <c r="J720" s="9"/>
      <c r="N720" s="9"/>
      <c r="R720" s="9"/>
      <c r="V720" s="9"/>
      <c r="Z720" s="9"/>
      <c r="AC720" s="9"/>
      <c r="AF720" s="9"/>
    </row>
    <row r="721" spans="10:32" x14ac:dyDescent="0.25">
      <c r="J721" s="9"/>
      <c r="N721" s="9"/>
      <c r="R721" s="9"/>
      <c r="V721" s="9"/>
      <c r="Z721" s="9"/>
      <c r="AC721" s="9"/>
      <c r="AF721" s="9"/>
    </row>
    <row r="722" spans="10:32" x14ac:dyDescent="0.25">
      <c r="J722" s="9"/>
      <c r="N722" s="9"/>
      <c r="R722" s="9"/>
      <c r="V722" s="9"/>
      <c r="Z722" s="9"/>
      <c r="AC722" s="9"/>
      <c r="AF722" s="9"/>
    </row>
    <row r="723" spans="10:32" x14ac:dyDescent="0.25">
      <c r="J723" s="9"/>
      <c r="N723" s="9"/>
      <c r="R723" s="9"/>
      <c r="V723" s="9"/>
      <c r="Z723" s="9"/>
      <c r="AC723" s="9"/>
      <c r="AF723" s="9"/>
    </row>
    <row r="724" spans="10:32" x14ac:dyDescent="0.25">
      <c r="J724" s="9"/>
      <c r="N724" s="9"/>
      <c r="R724" s="9"/>
      <c r="V724" s="9"/>
      <c r="Z724" s="9"/>
      <c r="AC724" s="9"/>
      <c r="AF724" s="9"/>
    </row>
    <row r="725" spans="10:32" x14ac:dyDescent="0.25">
      <c r="J725" s="9"/>
      <c r="N725" s="9"/>
      <c r="R725" s="9"/>
      <c r="V725" s="9"/>
      <c r="Z725" s="9"/>
      <c r="AC725" s="9"/>
      <c r="AF725" s="9"/>
    </row>
    <row r="726" spans="10:32" x14ac:dyDescent="0.25">
      <c r="J726" s="9"/>
      <c r="N726" s="9"/>
      <c r="R726" s="9"/>
      <c r="V726" s="9"/>
      <c r="Z726" s="9"/>
      <c r="AC726" s="9"/>
      <c r="AF726" s="9"/>
    </row>
    <row r="727" spans="10:32" x14ac:dyDescent="0.25">
      <c r="J727" s="9"/>
      <c r="N727" s="9"/>
      <c r="R727" s="9"/>
      <c r="V727" s="9"/>
      <c r="Z727" s="9"/>
      <c r="AC727" s="9"/>
      <c r="AF727" s="9"/>
    </row>
    <row r="728" spans="10:32" x14ac:dyDescent="0.25">
      <c r="J728" s="9"/>
      <c r="N728" s="9"/>
      <c r="R728" s="9"/>
      <c r="V728" s="9"/>
      <c r="Z728" s="9"/>
      <c r="AC728" s="9"/>
      <c r="AF728" s="9"/>
    </row>
    <row r="729" spans="10:32" x14ac:dyDescent="0.25">
      <c r="J729" s="9"/>
      <c r="N729" s="9"/>
      <c r="R729" s="9"/>
      <c r="V729" s="9"/>
      <c r="Z729" s="9"/>
      <c r="AC729" s="9"/>
      <c r="AF729" s="9"/>
    </row>
    <row r="730" spans="10:32" x14ac:dyDescent="0.25">
      <c r="J730" s="9"/>
      <c r="N730" s="9"/>
      <c r="R730" s="9"/>
      <c r="V730" s="9"/>
      <c r="Z730" s="9"/>
      <c r="AC730" s="9"/>
      <c r="AF730" s="9"/>
    </row>
    <row r="731" spans="10:32" x14ac:dyDescent="0.25">
      <c r="J731" s="9"/>
      <c r="N731" s="9"/>
      <c r="R731" s="9"/>
      <c r="V731" s="9"/>
      <c r="Z731" s="9"/>
      <c r="AC731" s="9"/>
      <c r="AF731" s="9"/>
    </row>
    <row r="732" spans="10:32" x14ac:dyDescent="0.25">
      <c r="J732" s="9"/>
      <c r="N732" s="9"/>
      <c r="R732" s="9"/>
      <c r="V732" s="9"/>
      <c r="Z732" s="9"/>
      <c r="AC732" s="9"/>
      <c r="AF732" s="9"/>
    </row>
    <row r="733" spans="10:32" x14ac:dyDescent="0.25">
      <c r="J733" s="9"/>
      <c r="N733" s="9"/>
      <c r="R733" s="9"/>
      <c r="V733" s="9"/>
      <c r="Z733" s="9"/>
      <c r="AC733" s="9"/>
      <c r="AF733" s="9"/>
    </row>
    <row r="734" spans="10:32" x14ac:dyDescent="0.25">
      <c r="J734" s="9"/>
      <c r="N734" s="9"/>
      <c r="R734" s="9"/>
      <c r="V734" s="9"/>
      <c r="Z734" s="9"/>
      <c r="AC734" s="9"/>
      <c r="AF734" s="9"/>
    </row>
    <row r="735" spans="10:32" x14ac:dyDescent="0.25">
      <c r="J735" s="9"/>
      <c r="N735" s="9"/>
      <c r="R735" s="9"/>
      <c r="V735" s="9"/>
      <c r="Z735" s="9"/>
      <c r="AC735" s="9"/>
      <c r="AF735" s="9"/>
    </row>
    <row r="736" spans="10:32" x14ac:dyDescent="0.25">
      <c r="J736" s="9"/>
      <c r="N736" s="9"/>
      <c r="R736" s="9"/>
      <c r="V736" s="9"/>
      <c r="Z736" s="9"/>
      <c r="AC736" s="9"/>
      <c r="AF736" s="9"/>
    </row>
    <row r="737" spans="10:32" x14ac:dyDescent="0.25">
      <c r="J737" s="9"/>
      <c r="N737" s="9"/>
      <c r="R737" s="9"/>
      <c r="V737" s="9"/>
      <c r="Z737" s="9"/>
      <c r="AC737" s="9"/>
      <c r="AF737" s="9"/>
    </row>
    <row r="738" spans="10:32" x14ac:dyDescent="0.25">
      <c r="J738" s="9"/>
      <c r="N738" s="9"/>
      <c r="R738" s="9"/>
      <c r="V738" s="9"/>
      <c r="Z738" s="9"/>
      <c r="AC738" s="9"/>
      <c r="AF738" s="9"/>
    </row>
    <row r="739" spans="10:32" x14ac:dyDescent="0.25">
      <c r="J739" s="9"/>
      <c r="N739" s="9"/>
      <c r="R739" s="9"/>
      <c r="V739" s="9"/>
      <c r="Z739" s="9"/>
      <c r="AC739" s="9"/>
      <c r="AF739" s="9"/>
    </row>
    <row r="740" spans="10:32" x14ac:dyDescent="0.25">
      <c r="J740" s="9"/>
      <c r="N740" s="9"/>
      <c r="R740" s="9"/>
      <c r="V740" s="9"/>
      <c r="Z740" s="9"/>
      <c r="AC740" s="9"/>
      <c r="AF740" s="9"/>
    </row>
    <row r="741" spans="10:32" x14ac:dyDescent="0.25">
      <c r="J741" s="9"/>
      <c r="N741" s="9"/>
      <c r="R741" s="9"/>
      <c r="V741" s="9"/>
      <c r="Z741" s="9"/>
      <c r="AC741" s="9"/>
      <c r="AF741" s="9"/>
    </row>
    <row r="742" spans="10:32" x14ac:dyDescent="0.25">
      <c r="J742" s="9"/>
      <c r="N742" s="9"/>
      <c r="R742" s="9"/>
      <c r="V742" s="9"/>
      <c r="Z742" s="9"/>
      <c r="AC742" s="9"/>
      <c r="AF742" s="9"/>
    </row>
    <row r="743" spans="10:32" x14ac:dyDescent="0.25">
      <c r="J743" s="9"/>
      <c r="N743" s="9"/>
      <c r="R743" s="9"/>
      <c r="V743" s="9"/>
      <c r="Z743" s="9"/>
      <c r="AC743" s="9"/>
      <c r="AF743" s="9"/>
    </row>
    <row r="744" spans="10:32" x14ac:dyDescent="0.25">
      <c r="J744" s="9"/>
      <c r="N744" s="9"/>
      <c r="R744" s="9"/>
      <c r="V744" s="9"/>
      <c r="Z744" s="9"/>
      <c r="AC744" s="9"/>
      <c r="AF744" s="9"/>
    </row>
    <row r="745" spans="10:32" x14ac:dyDescent="0.25">
      <c r="J745" s="9"/>
      <c r="N745" s="9"/>
      <c r="R745" s="9"/>
      <c r="V745" s="9"/>
      <c r="Z745" s="9"/>
      <c r="AC745" s="9"/>
      <c r="AF745" s="9"/>
    </row>
    <row r="746" spans="10:32" x14ac:dyDescent="0.25">
      <c r="J746" s="9"/>
      <c r="N746" s="9"/>
      <c r="R746" s="9"/>
      <c r="V746" s="9"/>
      <c r="Z746" s="9"/>
      <c r="AC746" s="9"/>
      <c r="AF746" s="9"/>
    </row>
    <row r="747" spans="10:32" x14ac:dyDescent="0.25">
      <c r="J747" s="9"/>
      <c r="N747" s="9"/>
      <c r="R747" s="9"/>
      <c r="V747" s="9"/>
      <c r="Z747" s="9"/>
      <c r="AC747" s="9"/>
      <c r="AF747" s="9"/>
    </row>
    <row r="748" spans="10:32" x14ac:dyDescent="0.25">
      <c r="J748" s="9"/>
      <c r="N748" s="9"/>
      <c r="R748" s="9"/>
      <c r="V748" s="9"/>
      <c r="Z748" s="9"/>
      <c r="AC748" s="9"/>
      <c r="AF748" s="9"/>
    </row>
    <row r="749" spans="10:32" x14ac:dyDescent="0.25">
      <c r="J749" s="9"/>
      <c r="N749" s="9"/>
      <c r="R749" s="9"/>
      <c r="V749" s="9"/>
      <c r="Z749" s="9"/>
      <c r="AC749" s="9"/>
      <c r="AF749" s="9"/>
    </row>
    <row r="750" spans="10:32" x14ac:dyDescent="0.25">
      <c r="J750" s="9"/>
      <c r="N750" s="9"/>
      <c r="R750" s="9"/>
      <c r="V750" s="9"/>
      <c r="Z750" s="9"/>
      <c r="AC750" s="9"/>
      <c r="AF750" s="9"/>
    </row>
    <row r="751" spans="10:32" x14ac:dyDescent="0.25">
      <c r="J751" s="9"/>
      <c r="N751" s="9"/>
      <c r="R751" s="9"/>
      <c r="V751" s="9"/>
      <c r="Z751" s="9"/>
      <c r="AC751" s="9"/>
      <c r="AF751" s="9"/>
    </row>
    <row r="752" spans="10:32" x14ac:dyDescent="0.25">
      <c r="J752" s="9"/>
      <c r="N752" s="9"/>
      <c r="R752" s="9"/>
      <c r="V752" s="9"/>
      <c r="Z752" s="9"/>
      <c r="AC752" s="9"/>
      <c r="AF752" s="9"/>
    </row>
    <row r="753" spans="10:32" x14ac:dyDescent="0.25">
      <c r="J753" s="9"/>
      <c r="N753" s="9"/>
      <c r="R753" s="9"/>
      <c r="V753" s="9"/>
      <c r="Z753" s="9"/>
      <c r="AC753" s="9"/>
      <c r="AF753" s="9"/>
    </row>
    <row r="754" spans="10:32" x14ac:dyDescent="0.25">
      <c r="J754" s="9"/>
      <c r="N754" s="9"/>
      <c r="R754" s="9"/>
      <c r="V754" s="9"/>
      <c r="Z754" s="9"/>
      <c r="AC754" s="9"/>
      <c r="AF754" s="9"/>
    </row>
    <row r="755" spans="10:32" x14ac:dyDescent="0.25">
      <c r="J755" s="9"/>
      <c r="N755" s="9"/>
      <c r="R755" s="9"/>
      <c r="V755" s="9"/>
      <c r="Z755" s="9"/>
      <c r="AC755" s="9"/>
      <c r="AF755" s="9"/>
    </row>
    <row r="756" spans="10:32" x14ac:dyDescent="0.25">
      <c r="J756" s="9"/>
      <c r="N756" s="9"/>
      <c r="R756" s="9"/>
      <c r="V756" s="9"/>
      <c r="Z756" s="9"/>
      <c r="AC756" s="9"/>
      <c r="AF756" s="9"/>
    </row>
    <row r="757" spans="10:32" x14ac:dyDescent="0.25">
      <c r="J757" s="9"/>
      <c r="N757" s="9"/>
      <c r="R757" s="9"/>
      <c r="V757" s="9"/>
      <c r="Z757" s="9"/>
      <c r="AC757" s="9"/>
      <c r="AF757" s="9"/>
    </row>
    <row r="758" spans="10:32" x14ac:dyDescent="0.25">
      <c r="J758" s="9"/>
      <c r="N758" s="9"/>
      <c r="R758" s="9"/>
      <c r="V758" s="9"/>
      <c r="Z758" s="9"/>
      <c r="AC758" s="9"/>
      <c r="AF758" s="9"/>
    </row>
    <row r="759" spans="10:32" x14ac:dyDescent="0.25">
      <c r="J759" s="9"/>
      <c r="N759" s="9"/>
      <c r="R759" s="9"/>
      <c r="V759" s="9"/>
      <c r="Z759" s="9"/>
      <c r="AC759" s="9"/>
      <c r="AF759" s="9"/>
    </row>
    <row r="760" spans="10:32" x14ac:dyDescent="0.25">
      <c r="J760" s="9"/>
      <c r="N760" s="9"/>
      <c r="R760" s="9"/>
      <c r="V760" s="9"/>
      <c r="Z760" s="9"/>
      <c r="AC760" s="9"/>
      <c r="AF760" s="9"/>
    </row>
    <row r="761" spans="10:32" x14ac:dyDescent="0.25">
      <c r="J761" s="9"/>
      <c r="N761" s="9"/>
      <c r="R761" s="9"/>
      <c r="V761" s="9"/>
      <c r="Z761" s="9"/>
      <c r="AC761" s="9"/>
      <c r="AF761" s="9"/>
    </row>
    <row r="762" spans="10:32" x14ac:dyDescent="0.25">
      <c r="J762" s="9"/>
      <c r="N762" s="9"/>
      <c r="R762" s="9"/>
      <c r="V762" s="9"/>
      <c r="Z762" s="9"/>
      <c r="AC762" s="9"/>
      <c r="AF762" s="9"/>
    </row>
    <row r="763" spans="10:32" x14ac:dyDescent="0.25">
      <c r="J763" s="9"/>
      <c r="N763" s="9"/>
      <c r="R763" s="9"/>
      <c r="V763" s="9"/>
      <c r="Z763" s="9"/>
      <c r="AC763" s="9"/>
      <c r="AF763" s="9"/>
    </row>
    <row r="764" spans="10:32" x14ac:dyDescent="0.25">
      <c r="J764" s="9"/>
      <c r="N764" s="9"/>
      <c r="R764" s="9"/>
      <c r="V764" s="9"/>
      <c r="Z764" s="9"/>
      <c r="AC764" s="9"/>
      <c r="AF764" s="9"/>
    </row>
    <row r="765" spans="10:32" x14ac:dyDescent="0.25">
      <c r="J765" s="9"/>
      <c r="N765" s="9"/>
      <c r="R765" s="9"/>
      <c r="V765" s="9"/>
      <c r="Z765" s="9"/>
      <c r="AC765" s="9"/>
      <c r="AF765" s="9"/>
    </row>
    <row r="766" spans="10:32" x14ac:dyDescent="0.25">
      <c r="J766" s="9"/>
      <c r="N766" s="9"/>
      <c r="R766" s="9"/>
      <c r="V766" s="9"/>
      <c r="Z766" s="9"/>
      <c r="AC766" s="9"/>
      <c r="AF766" s="9"/>
    </row>
    <row r="767" spans="10:32" x14ac:dyDescent="0.25">
      <c r="J767" s="9"/>
      <c r="N767" s="9"/>
      <c r="R767" s="9"/>
      <c r="V767" s="9"/>
      <c r="Z767" s="9"/>
      <c r="AC767" s="9"/>
      <c r="AF767" s="9"/>
    </row>
    <row r="768" spans="10:32" x14ac:dyDescent="0.25">
      <c r="J768" s="9"/>
      <c r="N768" s="9"/>
      <c r="R768" s="9"/>
      <c r="V768" s="9"/>
      <c r="Z768" s="9"/>
      <c r="AC768" s="9"/>
      <c r="AF768" s="9"/>
    </row>
    <row r="769" spans="10:32" x14ac:dyDescent="0.25">
      <c r="J769" s="9"/>
      <c r="N769" s="9"/>
      <c r="R769" s="9"/>
      <c r="V769" s="9"/>
      <c r="Z769" s="9"/>
      <c r="AC769" s="9"/>
      <c r="AF769" s="9"/>
    </row>
    <row r="770" spans="10:32" x14ac:dyDescent="0.25">
      <c r="J770" s="9"/>
      <c r="N770" s="9"/>
      <c r="R770" s="9"/>
      <c r="V770" s="9"/>
      <c r="Z770" s="9"/>
      <c r="AC770" s="9"/>
      <c r="AF770" s="9"/>
    </row>
    <row r="771" spans="10:32" x14ac:dyDescent="0.25">
      <c r="J771" s="9"/>
      <c r="N771" s="9"/>
      <c r="R771" s="9"/>
      <c r="V771" s="9"/>
      <c r="Z771" s="9"/>
      <c r="AC771" s="9"/>
      <c r="AF771" s="9"/>
    </row>
    <row r="772" spans="10:32" x14ac:dyDescent="0.25">
      <c r="J772" s="9"/>
      <c r="N772" s="9"/>
      <c r="R772" s="9"/>
      <c r="V772" s="9"/>
      <c r="Z772" s="9"/>
      <c r="AC772" s="9"/>
      <c r="AF772" s="9"/>
    </row>
    <row r="773" spans="10:32" x14ac:dyDescent="0.25">
      <c r="J773" s="9"/>
      <c r="N773" s="9"/>
      <c r="R773" s="9"/>
      <c r="V773" s="9"/>
      <c r="Z773" s="9"/>
      <c r="AC773" s="9"/>
      <c r="AF773" s="9"/>
    </row>
    <row r="774" spans="10:32" x14ac:dyDescent="0.25">
      <c r="J774" s="9"/>
      <c r="N774" s="9"/>
      <c r="R774" s="9"/>
      <c r="V774" s="9"/>
      <c r="Z774" s="9"/>
      <c r="AC774" s="9"/>
      <c r="AF774" s="9"/>
    </row>
    <row r="775" spans="10:32" x14ac:dyDescent="0.25">
      <c r="J775" s="9"/>
      <c r="N775" s="9"/>
      <c r="R775" s="9"/>
      <c r="V775" s="9"/>
      <c r="Z775" s="9"/>
      <c r="AC775" s="9"/>
      <c r="AF775" s="9"/>
    </row>
    <row r="776" spans="10:32" x14ac:dyDescent="0.25">
      <c r="J776" s="9"/>
      <c r="N776" s="9"/>
      <c r="R776" s="9"/>
      <c r="V776" s="9"/>
      <c r="Z776" s="9"/>
      <c r="AC776" s="9"/>
      <c r="AF776" s="9"/>
    </row>
    <row r="777" spans="10:32" x14ac:dyDescent="0.25">
      <c r="J777" s="9"/>
      <c r="N777" s="9"/>
      <c r="R777" s="9"/>
      <c r="V777" s="9"/>
      <c r="Z777" s="9"/>
      <c r="AC777" s="9"/>
      <c r="AF777" s="9"/>
    </row>
    <row r="778" spans="10:32" x14ac:dyDescent="0.25">
      <c r="J778" s="9"/>
      <c r="N778" s="9"/>
      <c r="R778" s="9"/>
      <c r="V778" s="9"/>
      <c r="Z778" s="9"/>
      <c r="AC778" s="9"/>
      <c r="AF778" s="9"/>
    </row>
    <row r="779" spans="10:32" x14ac:dyDescent="0.25">
      <c r="J779" s="9"/>
      <c r="N779" s="9"/>
      <c r="R779" s="9"/>
      <c r="V779" s="9"/>
      <c r="Z779" s="9"/>
      <c r="AC779" s="9"/>
      <c r="AF779" s="9"/>
    </row>
    <row r="780" spans="10:32" x14ac:dyDescent="0.25">
      <c r="J780" s="9"/>
      <c r="N780" s="9"/>
      <c r="R780" s="9"/>
      <c r="V780" s="9"/>
      <c r="Z780" s="9"/>
      <c r="AC780" s="9"/>
      <c r="AF780" s="9"/>
    </row>
    <row r="781" spans="10:32" x14ac:dyDescent="0.25">
      <c r="J781" s="9"/>
      <c r="N781" s="9"/>
      <c r="R781" s="9"/>
      <c r="V781" s="9"/>
      <c r="Z781" s="9"/>
      <c r="AC781" s="9"/>
      <c r="AF781" s="9"/>
    </row>
    <row r="782" spans="10:32" x14ac:dyDescent="0.25">
      <c r="J782" s="9"/>
      <c r="N782" s="9"/>
      <c r="R782" s="9"/>
      <c r="V782" s="9"/>
      <c r="Z782" s="9"/>
      <c r="AC782" s="9"/>
      <c r="AF782" s="9"/>
    </row>
    <row r="783" spans="10:32" x14ac:dyDescent="0.25">
      <c r="J783" s="9"/>
      <c r="N783" s="9"/>
      <c r="R783" s="9"/>
      <c r="V783" s="9"/>
      <c r="Z783" s="9"/>
      <c r="AC783" s="9"/>
      <c r="AF783" s="9"/>
    </row>
    <row r="784" spans="10:32" x14ac:dyDescent="0.25">
      <c r="J784" s="9"/>
      <c r="N784" s="9"/>
      <c r="R784" s="9"/>
      <c r="V784" s="9"/>
      <c r="Z784" s="9"/>
      <c r="AC784" s="9"/>
      <c r="AF784" s="9"/>
    </row>
    <row r="785" spans="10:32" x14ac:dyDescent="0.25">
      <c r="J785" s="9"/>
      <c r="N785" s="9"/>
      <c r="R785" s="9"/>
      <c r="V785" s="9"/>
      <c r="Z785" s="9"/>
      <c r="AC785" s="9"/>
      <c r="AF785" s="9"/>
    </row>
    <row r="786" spans="10:32" x14ac:dyDescent="0.25">
      <c r="J786" s="9"/>
      <c r="N786" s="9"/>
      <c r="R786" s="9"/>
      <c r="V786" s="9"/>
      <c r="Z786" s="9"/>
      <c r="AC786" s="9"/>
      <c r="AF786" s="9"/>
    </row>
    <row r="787" spans="10:32" x14ac:dyDescent="0.25">
      <c r="J787" s="9"/>
      <c r="N787" s="9"/>
      <c r="R787" s="9"/>
      <c r="V787" s="9"/>
      <c r="Z787" s="9"/>
      <c r="AC787" s="9"/>
      <c r="AF787" s="9"/>
    </row>
    <row r="788" spans="10:32" x14ac:dyDescent="0.25">
      <c r="J788" s="9"/>
      <c r="N788" s="9"/>
      <c r="R788" s="9"/>
      <c r="V788" s="9"/>
      <c r="Z788" s="9"/>
      <c r="AC788" s="9"/>
      <c r="AF788" s="9"/>
    </row>
    <row r="789" spans="10:32" x14ac:dyDescent="0.25">
      <c r="J789" s="9"/>
      <c r="N789" s="9"/>
      <c r="R789" s="9"/>
      <c r="V789" s="9"/>
      <c r="Z789" s="9"/>
      <c r="AC789" s="9"/>
      <c r="AF789" s="9"/>
    </row>
    <row r="790" spans="10:32" x14ac:dyDescent="0.25">
      <c r="J790" s="9"/>
      <c r="N790" s="9"/>
      <c r="R790" s="9"/>
      <c r="V790" s="9"/>
      <c r="Z790" s="9"/>
      <c r="AC790" s="9"/>
      <c r="AF790" s="9"/>
    </row>
    <row r="791" spans="10:32" x14ac:dyDescent="0.25">
      <c r="J791" s="9"/>
      <c r="N791" s="9"/>
      <c r="R791" s="9"/>
      <c r="V791" s="9"/>
      <c r="Z791" s="9"/>
      <c r="AC791" s="9"/>
      <c r="AF791" s="9"/>
    </row>
    <row r="792" spans="10:32" x14ac:dyDescent="0.25">
      <c r="J792" s="9"/>
      <c r="N792" s="9"/>
      <c r="R792" s="9"/>
      <c r="V792" s="9"/>
      <c r="Z792" s="9"/>
      <c r="AC792" s="9"/>
      <c r="AF792" s="9"/>
    </row>
    <row r="793" spans="10:32" x14ac:dyDescent="0.25">
      <c r="J793" s="9"/>
      <c r="N793" s="9"/>
      <c r="R793" s="9"/>
      <c r="V793" s="9"/>
      <c r="Z793" s="9"/>
      <c r="AC793" s="9"/>
      <c r="AF793" s="9"/>
    </row>
    <row r="794" spans="10:32" x14ac:dyDescent="0.25">
      <c r="J794" s="9"/>
      <c r="N794" s="9"/>
      <c r="R794" s="9"/>
      <c r="V794" s="9"/>
      <c r="Z794" s="9"/>
      <c r="AC794" s="9"/>
      <c r="AF794" s="9"/>
    </row>
    <row r="795" spans="10:32" x14ac:dyDescent="0.25">
      <c r="J795" s="9"/>
      <c r="N795" s="9"/>
      <c r="R795" s="9"/>
      <c r="V795" s="9"/>
      <c r="Z795" s="9"/>
      <c r="AC795" s="9"/>
      <c r="AF795" s="9"/>
    </row>
    <row r="796" spans="10:32" x14ac:dyDescent="0.25">
      <c r="J796" s="9"/>
      <c r="N796" s="9"/>
      <c r="R796" s="9"/>
      <c r="V796" s="9"/>
      <c r="Z796" s="9"/>
      <c r="AC796" s="9"/>
      <c r="AF796" s="9"/>
    </row>
    <row r="797" spans="10:32" x14ac:dyDescent="0.25">
      <c r="J797" s="9"/>
      <c r="N797" s="9"/>
      <c r="R797" s="9"/>
      <c r="V797" s="9"/>
      <c r="Z797" s="9"/>
      <c r="AC797" s="9"/>
      <c r="AF797" s="9"/>
    </row>
    <row r="798" spans="10:32" x14ac:dyDescent="0.25">
      <c r="J798" s="9"/>
      <c r="N798" s="9"/>
      <c r="R798" s="9"/>
      <c r="V798" s="9"/>
      <c r="Z798" s="9"/>
      <c r="AC798" s="9"/>
      <c r="AF798" s="9"/>
    </row>
    <row r="799" spans="10:32" x14ac:dyDescent="0.25">
      <c r="J799" s="9"/>
      <c r="N799" s="9"/>
      <c r="R799" s="9"/>
      <c r="V799" s="9"/>
      <c r="Z799" s="9"/>
      <c r="AC799" s="9"/>
      <c r="AF799" s="9"/>
    </row>
    <row r="800" spans="10:32" x14ac:dyDescent="0.25">
      <c r="J800" s="9"/>
      <c r="N800" s="9"/>
      <c r="R800" s="9"/>
      <c r="V800" s="9"/>
      <c r="Z800" s="9"/>
      <c r="AC800" s="9"/>
      <c r="AF800" s="9"/>
    </row>
    <row r="801" spans="10:32" x14ac:dyDescent="0.25">
      <c r="J801" s="9"/>
      <c r="N801" s="9"/>
      <c r="R801" s="9"/>
      <c r="V801" s="9"/>
      <c r="Z801" s="9"/>
      <c r="AC801" s="9"/>
      <c r="AF801" s="9"/>
    </row>
    <row r="802" spans="10:32" x14ac:dyDescent="0.25">
      <c r="J802" s="9"/>
      <c r="N802" s="9"/>
      <c r="R802" s="9"/>
      <c r="V802" s="9"/>
      <c r="Z802" s="9"/>
      <c r="AC802" s="9"/>
      <c r="AF802" s="9"/>
    </row>
    <row r="803" spans="10:32" x14ac:dyDescent="0.25">
      <c r="J803" s="9"/>
      <c r="N803" s="9"/>
      <c r="R803" s="9"/>
      <c r="V803" s="9"/>
      <c r="Z803" s="9"/>
      <c r="AC803" s="9"/>
      <c r="AF803" s="9"/>
    </row>
    <row r="804" spans="10:32" x14ac:dyDescent="0.25">
      <c r="J804" s="9"/>
      <c r="N804" s="9"/>
      <c r="R804" s="9"/>
      <c r="V804" s="9"/>
      <c r="Z804" s="9"/>
      <c r="AC804" s="9"/>
      <c r="AF804" s="9"/>
    </row>
    <row r="805" spans="10:32" x14ac:dyDescent="0.25">
      <c r="J805" s="9"/>
      <c r="N805" s="9"/>
      <c r="R805" s="9"/>
      <c r="V805" s="9"/>
      <c r="Z805" s="9"/>
      <c r="AC805" s="9"/>
      <c r="AF805" s="9"/>
    </row>
    <row r="806" spans="10:32" x14ac:dyDescent="0.25">
      <c r="J806" s="9"/>
      <c r="N806" s="9"/>
      <c r="R806" s="9"/>
      <c r="V806" s="9"/>
      <c r="Z806" s="9"/>
      <c r="AC806" s="9"/>
      <c r="AF806" s="9"/>
    </row>
    <row r="807" spans="10:32" x14ac:dyDescent="0.25">
      <c r="J807" s="9"/>
      <c r="N807" s="9"/>
      <c r="R807" s="9"/>
      <c r="V807" s="9"/>
      <c r="Z807" s="9"/>
      <c r="AC807" s="9"/>
      <c r="AF807" s="9"/>
    </row>
    <row r="808" spans="10:32" x14ac:dyDescent="0.25">
      <c r="J808" s="9"/>
      <c r="N808" s="9"/>
      <c r="R808" s="9"/>
      <c r="V808" s="9"/>
      <c r="Z808" s="9"/>
      <c r="AC808" s="9"/>
      <c r="AF808" s="9"/>
    </row>
    <row r="809" spans="10:32" x14ac:dyDescent="0.25">
      <c r="J809" s="9"/>
      <c r="N809" s="9"/>
      <c r="R809" s="9"/>
      <c r="V809" s="9"/>
      <c r="Z809" s="9"/>
      <c r="AC809" s="9"/>
      <c r="AF809" s="9"/>
    </row>
    <row r="810" spans="10:32" x14ac:dyDescent="0.25">
      <c r="J810" s="9"/>
      <c r="N810" s="9"/>
      <c r="R810" s="9"/>
      <c r="V810" s="9"/>
      <c r="Z810" s="9"/>
      <c r="AC810" s="9"/>
      <c r="AF810" s="9"/>
    </row>
    <row r="811" spans="10:32" x14ac:dyDescent="0.25">
      <c r="J811" s="9"/>
      <c r="N811" s="9"/>
      <c r="R811" s="9"/>
      <c r="V811" s="9"/>
      <c r="Z811" s="9"/>
      <c r="AC811" s="9"/>
      <c r="AF811" s="9"/>
    </row>
    <row r="812" spans="10:32" x14ac:dyDescent="0.25">
      <c r="J812" s="9"/>
      <c r="N812" s="9"/>
      <c r="R812" s="9"/>
      <c r="V812" s="9"/>
      <c r="Z812" s="9"/>
      <c r="AC812" s="9"/>
      <c r="AF812" s="9"/>
    </row>
    <row r="813" spans="10:32" x14ac:dyDescent="0.25">
      <c r="J813" s="9"/>
      <c r="N813" s="9"/>
      <c r="R813" s="9"/>
      <c r="V813" s="9"/>
      <c r="Z813" s="9"/>
      <c r="AC813" s="9"/>
      <c r="AF813" s="9"/>
    </row>
    <row r="814" spans="10:32" x14ac:dyDescent="0.25">
      <c r="J814" s="9"/>
      <c r="N814" s="9"/>
      <c r="R814" s="9"/>
      <c r="V814" s="9"/>
      <c r="Z814" s="9"/>
      <c r="AC814" s="9"/>
      <c r="AF814" s="9"/>
    </row>
    <row r="815" spans="10:32" x14ac:dyDescent="0.25">
      <c r="J815" s="9"/>
      <c r="N815" s="9"/>
      <c r="R815" s="9"/>
      <c r="V815" s="9"/>
      <c r="Z815" s="9"/>
      <c r="AC815" s="9"/>
      <c r="AF815" s="9"/>
    </row>
    <row r="816" spans="10:32" x14ac:dyDescent="0.25">
      <c r="J816" s="9"/>
      <c r="N816" s="9"/>
      <c r="R816" s="9"/>
      <c r="V816" s="9"/>
      <c r="Z816" s="9"/>
      <c r="AC816" s="9"/>
      <c r="AF816" s="9"/>
    </row>
    <row r="817" spans="10:32" x14ac:dyDescent="0.25">
      <c r="J817" s="9"/>
      <c r="N817" s="9"/>
      <c r="R817" s="9"/>
      <c r="V817" s="9"/>
      <c r="Z817" s="9"/>
      <c r="AC817" s="9"/>
      <c r="AF817" s="9"/>
    </row>
    <row r="818" spans="10:32" x14ac:dyDescent="0.25">
      <c r="J818" s="9"/>
      <c r="N818" s="9"/>
      <c r="R818" s="9"/>
      <c r="V818" s="9"/>
      <c r="Z818" s="9"/>
      <c r="AC818" s="9"/>
      <c r="AF818" s="9"/>
    </row>
    <row r="819" spans="10:32" x14ac:dyDescent="0.25">
      <c r="J819" s="9"/>
      <c r="N819" s="9"/>
      <c r="R819" s="9"/>
      <c r="V819" s="9"/>
      <c r="Z819" s="9"/>
      <c r="AC819" s="9"/>
      <c r="AF819" s="9"/>
    </row>
    <row r="820" spans="10:32" x14ac:dyDescent="0.25">
      <c r="J820" s="9"/>
      <c r="N820" s="9"/>
      <c r="R820" s="9"/>
      <c r="V820" s="9"/>
      <c r="Z820" s="9"/>
      <c r="AC820" s="9"/>
      <c r="AF820" s="9"/>
    </row>
    <row r="821" spans="10:32" x14ac:dyDescent="0.25">
      <c r="J821" s="9"/>
      <c r="N821" s="9"/>
      <c r="R821" s="9"/>
      <c r="V821" s="9"/>
      <c r="Z821" s="9"/>
      <c r="AC821" s="9"/>
      <c r="AF821" s="9"/>
    </row>
    <row r="822" spans="10:32" x14ac:dyDescent="0.25">
      <c r="J822" s="9"/>
      <c r="N822" s="9"/>
      <c r="R822" s="9"/>
      <c r="V822" s="9"/>
      <c r="Z822" s="9"/>
      <c r="AC822" s="9"/>
      <c r="AF822" s="9"/>
    </row>
    <row r="823" spans="10:32" x14ac:dyDescent="0.25">
      <c r="J823" s="9"/>
      <c r="N823" s="9"/>
      <c r="R823" s="9"/>
      <c r="V823" s="9"/>
      <c r="Z823" s="9"/>
      <c r="AC823" s="9"/>
      <c r="AF823" s="9"/>
    </row>
    <row r="824" spans="10:32" x14ac:dyDescent="0.25">
      <c r="J824" s="9"/>
      <c r="N824" s="9"/>
      <c r="R824" s="9"/>
      <c r="V824" s="9"/>
      <c r="Z824" s="9"/>
      <c r="AC824" s="9"/>
      <c r="AF824" s="9"/>
    </row>
    <row r="825" spans="10:32" x14ac:dyDescent="0.25">
      <c r="J825" s="9"/>
      <c r="N825" s="9"/>
      <c r="R825" s="9"/>
      <c r="V825" s="9"/>
      <c r="Z825" s="9"/>
      <c r="AC825" s="9"/>
      <c r="AF825" s="9"/>
    </row>
    <row r="826" spans="10:32" x14ac:dyDescent="0.25">
      <c r="J826" s="9"/>
      <c r="N826" s="9"/>
      <c r="R826" s="9"/>
      <c r="V826" s="9"/>
      <c r="Z826" s="9"/>
      <c r="AC826" s="9"/>
      <c r="AF826" s="9"/>
    </row>
    <row r="827" spans="10:32" x14ac:dyDescent="0.25">
      <c r="J827" s="9"/>
      <c r="N827" s="9"/>
      <c r="R827" s="9"/>
      <c r="V827" s="9"/>
      <c r="Z827" s="9"/>
      <c r="AC827" s="9"/>
      <c r="AF827" s="9"/>
    </row>
    <row r="828" spans="10:32" x14ac:dyDescent="0.25">
      <c r="J828" s="9"/>
      <c r="N828" s="9"/>
      <c r="R828" s="9"/>
      <c r="V828" s="9"/>
      <c r="Z828" s="9"/>
      <c r="AC828" s="9"/>
      <c r="AF828" s="9"/>
    </row>
    <row r="829" spans="10:32" x14ac:dyDescent="0.25">
      <c r="J829" s="9"/>
      <c r="N829" s="9"/>
      <c r="R829" s="9"/>
      <c r="V829" s="9"/>
      <c r="Z829" s="9"/>
      <c r="AC829" s="9"/>
      <c r="AF829" s="9"/>
    </row>
    <row r="830" spans="10:32" x14ac:dyDescent="0.25">
      <c r="J830" s="9"/>
      <c r="N830" s="9"/>
      <c r="R830" s="9"/>
      <c r="V830" s="9"/>
      <c r="Z830" s="9"/>
      <c r="AC830" s="9"/>
      <c r="AF830" s="9"/>
    </row>
    <row r="831" spans="10:32" x14ac:dyDescent="0.25">
      <c r="J831" s="9"/>
      <c r="N831" s="9"/>
      <c r="R831" s="9"/>
      <c r="V831" s="9"/>
      <c r="Z831" s="9"/>
      <c r="AC831" s="9"/>
      <c r="AF831" s="9"/>
    </row>
    <row r="832" spans="10:32" x14ac:dyDescent="0.25">
      <c r="J832" s="9"/>
      <c r="N832" s="9"/>
      <c r="R832" s="9"/>
      <c r="V832" s="9"/>
      <c r="Z832" s="9"/>
      <c r="AC832" s="9"/>
      <c r="AF832" s="9"/>
    </row>
    <row r="833" spans="10:32" x14ac:dyDescent="0.25">
      <c r="J833" s="9"/>
      <c r="N833" s="9"/>
      <c r="R833" s="9"/>
      <c r="V833" s="9"/>
      <c r="Z833" s="9"/>
      <c r="AC833" s="9"/>
      <c r="AF833" s="9"/>
    </row>
    <row r="834" spans="10:32" x14ac:dyDescent="0.25">
      <c r="J834" s="9"/>
      <c r="N834" s="9"/>
      <c r="R834" s="9"/>
      <c r="V834" s="9"/>
      <c r="Z834" s="9"/>
      <c r="AC834" s="9"/>
      <c r="AF834" s="9"/>
    </row>
    <row r="835" spans="10:32" x14ac:dyDescent="0.25">
      <c r="J835" s="9"/>
      <c r="N835" s="9"/>
      <c r="R835" s="9"/>
      <c r="V835" s="9"/>
      <c r="Z835" s="9"/>
      <c r="AC835" s="9"/>
      <c r="AF835" s="9"/>
    </row>
    <row r="836" spans="10:32" x14ac:dyDescent="0.25">
      <c r="J836" s="9"/>
      <c r="N836" s="9"/>
      <c r="R836" s="9"/>
      <c r="V836" s="9"/>
      <c r="Z836" s="9"/>
      <c r="AC836" s="9"/>
      <c r="AF836" s="9"/>
    </row>
    <row r="837" spans="10:32" x14ac:dyDescent="0.25">
      <c r="J837" s="9"/>
      <c r="N837" s="9"/>
      <c r="R837" s="9"/>
      <c r="V837" s="9"/>
      <c r="Z837" s="9"/>
      <c r="AC837" s="9"/>
      <c r="AF837" s="9"/>
    </row>
    <row r="838" spans="10:32" x14ac:dyDescent="0.25">
      <c r="J838" s="9"/>
      <c r="N838" s="9"/>
      <c r="R838" s="9"/>
      <c r="V838" s="9"/>
      <c r="Z838" s="9"/>
      <c r="AC838" s="9"/>
      <c r="AF838" s="9"/>
    </row>
    <row r="839" spans="10:32" x14ac:dyDescent="0.25">
      <c r="J839" s="9"/>
      <c r="N839" s="9"/>
      <c r="R839" s="9"/>
      <c r="V839" s="9"/>
      <c r="Z839" s="9"/>
      <c r="AC839" s="9"/>
      <c r="AF839" s="9"/>
    </row>
    <row r="840" spans="10:32" x14ac:dyDescent="0.25">
      <c r="J840" s="9"/>
      <c r="N840" s="9"/>
      <c r="R840" s="9"/>
      <c r="V840" s="9"/>
      <c r="Z840" s="9"/>
      <c r="AC840" s="9"/>
      <c r="AF840" s="9"/>
    </row>
    <row r="841" spans="10:32" x14ac:dyDescent="0.25">
      <c r="J841" s="9"/>
      <c r="N841" s="9"/>
      <c r="R841" s="9"/>
      <c r="V841" s="9"/>
      <c r="Z841" s="9"/>
      <c r="AC841" s="9"/>
      <c r="AF841" s="9"/>
    </row>
    <row r="842" spans="10:32" x14ac:dyDescent="0.25">
      <c r="J842" s="9"/>
      <c r="N842" s="9"/>
      <c r="R842" s="9"/>
      <c r="V842" s="9"/>
      <c r="Z842" s="9"/>
      <c r="AC842" s="9"/>
      <c r="AF842" s="9"/>
    </row>
    <row r="843" spans="10:32" x14ac:dyDescent="0.25">
      <c r="J843" s="9"/>
      <c r="N843" s="9"/>
      <c r="R843" s="9"/>
      <c r="V843" s="9"/>
      <c r="Z843" s="9"/>
      <c r="AC843" s="9"/>
      <c r="AF843" s="9"/>
    </row>
    <row r="844" spans="10:32" x14ac:dyDescent="0.25">
      <c r="J844" s="9"/>
      <c r="N844" s="9"/>
      <c r="R844" s="9"/>
      <c r="V844" s="9"/>
      <c r="Z844" s="9"/>
      <c r="AC844" s="9"/>
      <c r="AF844" s="9"/>
    </row>
    <row r="845" spans="10:32" x14ac:dyDescent="0.25">
      <c r="J845" s="9"/>
      <c r="N845" s="9"/>
      <c r="R845" s="9"/>
      <c r="V845" s="9"/>
      <c r="Z845" s="9"/>
      <c r="AC845" s="9"/>
      <c r="AF845" s="9"/>
    </row>
    <row r="846" spans="10:32" x14ac:dyDescent="0.25">
      <c r="J846" s="9"/>
      <c r="N846" s="9"/>
      <c r="R846" s="9"/>
      <c r="V846" s="9"/>
      <c r="Z846" s="9"/>
      <c r="AC846" s="9"/>
      <c r="AF846" s="9"/>
    </row>
    <row r="847" spans="10:32" x14ac:dyDescent="0.25">
      <c r="J847" s="9"/>
      <c r="N847" s="9"/>
      <c r="R847" s="9"/>
      <c r="V847" s="9"/>
      <c r="Z847" s="9"/>
      <c r="AC847" s="9"/>
      <c r="AF847" s="9"/>
    </row>
    <row r="848" spans="10:32" x14ac:dyDescent="0.25">
      <c r="J848" s="9"/>
      <c r="N848" s="9"/>
      <c r="R848" s="9"/>
      <c r="V848" s="9"/>
      <c r="Z848" s="9"/>
      <c r="AC848" s="9"/>
      <c r="AF848" s="9"/>
    </row>
    <row r="849" spans="10:32" x14ac:dyDescent="0.25">
      <c r="J849" s="9"/>
      <c r="N849" s="9"/>
      <c r="R849" s="9"/>
      <c r="V849" s="9"/>
      <c r="Z849" s="9"/>
      <c r="AC849" s="9"/>
      <c r="AF849" s="9"/>
    </row>
    <row r="850" spans="10:32" x14ac:dyDescent="0.25">
      <c r="J850" s="9"/>
      <c r="N850" s="9"/>
      <c r="R850" s="9"/>
      <c r="V850" s="9"/>
      <c r="Z850" s="9"/>
      <c r="AC850" s="9"/>
      <c r="AF850" s="9"/>
    </row>
    <row r="851" spans="10:32" x14ac:dyDescent="0.25">
      <c r="J851" s="9"/>
      <c r="N851" s="9"/>
      <c r="R851" s="9"/>
      <c r="V851" s="9"/>
      <c r="Z851" s="9"/>
      <c r="AC851" s="9"/>
      <c r="AF851" s="9"/>
    </row>
    <row r="852" spans="10:32" x14ac:dyDescent="0.25">
      <c r="J852" s="9"/>
      <c r="N852" s="9"/>
      <c r="R852" s="9"/>
      <c r="V852" s="9"/>
      <c r="Z852" s="9"/>
      <c r="AC852" s="9"/>
      <c r="AF852" s="9"/>
    </row>
    <row r="853" spans="10:32" x14ac:dyDescent="0.25">
      <c r="J853" s="9"/>
      <c r="N853" s="9"/>
      <c r="R853" s="9"/>
      <c r="V853" s="9"/>
      <c r="Z853" s="9"/>
      <c r="AC853" s="9"/>
      <c r="AF853" s="9"/>
    </row>
    <row r="854" spans="10:32" x14ac:dyDescent="0.25">
      <c r="J854" s="9"/>
      <c r="N854" s="9"/>
      <c r="R854" s="9"/>
      <c r="V854" s="9"/>
      <c r="Z854" s="9"/>
      <c r="AC854" s="9"/>
      <c r="AF854" s="9"/>
    </row>
    <row r="855" spans="10:32" x14ac:dyDescent="0.25">
      <c r="J855" s="9"/>
      <c r="N855" s="9"/>
      <c r="R855" s="9"/>
      <c r="V855" s="9"/>
      <c r="Z855" s="9"/>
      <c r="AC855" s="9"/>
      <c r="AF855" s="9"/>
    </row>
    <row r="856" spans="10:32" x14ac:dyDescent="0.25">
      <c r="J856" s="9"/>
      <c r="N856" s="9"/>
      <c r="R856" s="9"/>
      <c r="V856" s="9"/>
      <c r="Z856" s="9"/>
      <c r="AC856" s="9"/>
      <c r="AF856" s="9"/>
    </row>
    <row r="857" spans="10:32" x14ac:dyDescent="0.25">
      <c r="J857" s="9"/>
      <c r="N857" s="9"/>
      <c r="R857" s="9"/>
      <c r="V857" s="9"/>
      <c r="Z857" s="9"/>
      <c r="AC857" s="9"/>
      <c r="AF857" s="9"/>
    </row>
    <row r="858" spans="10:32" x14ac:dyDescent="0.25">
      <c r="J858" s="9"/>
      <c r="N858" s="9"/>
      <c r="R858" s="9"/>
      <c r="V858" s="9"/>
      <c r="Z858" s="9"/>
      <c r="AC858" s="9"/>
      <c r="AF858" s="9"/>
    </row>
    <row r="859" spans="10:32" x14ac:dyDescent="0.25">
      <c r="J859" s="9"/>
      <c r="N859" s="9"/>
      <c r="R859" s="9"/>
      <c r="V859" s="9"/>
      <c r="Z859" s="9"/>
      <c r="AC859" s="9"/>
      <c r="AF859" s="9"/>
    </row>
    <row r="860" spans="10:32" x14ac:dyDescent="0.25">
      <c r="J860" s="9"/>
      <c r="N860" s="9"/>
      <c r="R860" s="9"/>
      <c r="V860" s="9"/>
      <c r="Z860" s="9"/>
      <c r="AC860" s="9"/>
      <c r="AF860" s="9"/>
    </row>
    <row r="861" spans="10:32" x14ac:dyDescent="0.25">
      <c r="J861" s="9"/>
      <c r="N861" s="9"/>
      <c r="R861" s="9"/>
      <c r="V861" s="9"/>
      <c r="Z861" s="9"/>
      <c r="AC861" s="9"/>
      <c r="AF861" s="9"/>
    </row>
    <row r="862" spans="10:32" x14ac:dyDescent="0.25">
      <c r="J862" s="9"/>
      <c r="N862" s="9"/>
      <c r="R862" s="9"/>
      <c r="V862" s="9"/>
      <c r="Z862" s="9"/>
      <c r="AC862" s="9"/>
      <c r="AF862" s="9"/>
    </row>
    <row r="863" spans="10:32" x14ac:dyDescent="0.25">
      <c r="J863" s="9"/>
      <c r="N863" s="9"/>
      <c r="R863" s="9"/>
      <c r="V863" s="9"/>
      <c r="Z863" s="9"/>
      <c r="AC863" s="9"/>
      <c r="AF863" s="9"/>
    </row>
  </sheetData>
  <mergeCells count="2">
    <mergeCell ref="A11:B11"/>
    <mergeCell ref="A12:B12"/>
  </mergeCells>
  <phoneticPr fontId="2" type="noConversion"/>
  <pageMargins left="0.2" right="0.19" top="0.5" bottom="0.5" header="0.5" footer="0.5"/>
  <pageSetup scale="7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raloycan</dc:creator>
  <cp:lastModifiedBy>Joanna Jones</cp:lastModifiedBy>
  <cp:lastPrinted>2012-01-02T23:22:58Z</cp:lastPrinted>
  <dcterms:created xsi:type="dcterms:W3CDTF">2006-05-24T14:02:46Z</dcterms:created>
  <dcterms:modified xsi:type="dcterms:W3CDTF">2017-09-08T19:01:00Z</dcterms:modified>
</cp:coreProperties>
</file>