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S-Human Resources\Checklists, Forms, SOPs\COS HR Forms &amp; SOPs\WEBSITE DAY- Updated forms to be uploaded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54" i="1" l="1"/>
  <c r="D67" i="1"/>
  <c r="D62" i="1"/>
  <c r="D13" i="1" l="1"/>
  <c r="C73" i="1"/>
  <c r="C74" i="1" s="1"/>
  <c r="C77" i="1" s="1"/>
  <c r="C78" i="1" s="1"/>
  <c r="D23" i="1" l="1"/>
  <c r="D19" i="1"/>
</calcChain>
</file>

<file path=xl/sharedStrings.xml><?xml version="1.0" encoding="utf-8"?>
<sst xmlns="http://schemas.openxmlformats.org/spreadsheetml/2006/main" count="63" uniqueCount="57">
  <si>
    <t>Converting Annualized Salary to Hourly Rate</t>
  </si>
  <si>
    <t>Hourly Rate</t>
  </si>
  <si>
    <r>
      <rPr>
        <b/>
        <sz val="11"/>
        <color theme="1"/>
        <rFont val="Calibri"/>
        <family val="2"/>
        <scheme val="minor"/>
      </rPr>
      <t>Blue:</t>
    </r>
    <r>
      <rPr>
        <sz val="11"/>
        <color theme="1"/>
        <rFont val="Calibri"/>
        <family val="2"/>
        <scheme val="minor"/>
      </rPr>
      <t xml:space="preserve"> Formula (do not fill)</t>
    </r>
  </si>
  <si>
    <r>
      <rPr>
        <b/>
        <sz val="11"/>
        <color theme="1"/>
        <rFont val="Calibri"/>
        <family val="2"/>
        <scheme val="minor"/>
      </rPr>
      <t>Orange:</t>
    </r>
    <r>
      <rPr>
        <sz val="11"/>
        <color theme="1"/>
        <rFont val="Calibri"/>
        <family val="2"/>
        <scheme val="minor"/>
      </rPr>
      <t xml:space="preserve"> Result</t>
    </r>
  </si>
  <si>
    <t>FTE</t>
  </si>
  <si>
    <r>
      <t xml:space="preserve">There are 2080 working hours in a year.
</t>
    </r>
    <r>
      <rPr>
        <i/>
        <sz val="11"/>
        <color theme="1"/>
        <rFont val="Calibri"/>
        <family val="2"/>
        <scheme val="minor"/>
      </rPr>
      <t>(52 working weeks * 40 working hours/week)</t>
    </r>
    <r>
      <rPr>
        <sz val="11"/>
        <color theme="1"/>
        <rFont val="Calibri"/>
        <family val="2"/>
        <scheme val="minor"/>
      </rPr>
      <t xml:space="preserve">
To convert a full-time annualized salary from annual to hourly, divide the fulltime (1.0 FTE) annualized salary by 2080 hours.</t>
    </r>
  </si>
  <si>
    <t>Translation of Non Tenure Track Working Hours to FTE</t>
  </si>
  <si>
    <t>https://ehra.hr.ncsu.edu/wp-content/uploads/sites/8/2016/01/TranslationFTE.pdf</t>
  </si>
  <si>
    <t>Credit Hours Taught</t>
  </si>
  <si>
    <t>Hrs/Wk Effort Equiv</t>
  </si>
  <si>
    <t>Corresponding FTE</t>
  </si>
  <si>
    <t>% of FT</t>
  </si>
  <si>
    <t>&gt;13</t>
  </si>
  <si>
    <t>Converting Commensurate FTE / Pay Adjustments</t>
  </si>
  <si>
    <t>Current Annualized Salary</t>
  </si>
  <si>
    <t>Current FTE</t>
  </si>
  <si>
    <t>Annualized Salary at 1.0 FTE</t>
  </si>
  <si>
    <t>Current Annual Salary / Current FTE</t>
  </si>
  <si>
    <t>New FTE</t>
  </si>
  <si>
    <t>Annualized Salary at New FTE</t>
  </si>
  <si>
    <t>Current Annual Salary * Current FTE</t>
  </si>
  <si>
    <t>Annual Compensation Calculation Tool for Temporary Staff &amp; Graduate Assistants Paid on the Biweekly Payroll</t>
  </si>
  <si>
    <t>Enter the start date and last day worked along with the total amount to be paid in the yellow high-lighted fields. The tool will calculate the annual comp rate based on the data entered.</t>
  </si>
  <si>
    <t>Start Date (MM/DD/YY):</t>
  </si>
  <si>
    <t>Last Day Worked (MM/DD/YY)</t>
  </si>
  <si>
    <t xml:space="preserve">Number of Week Days: </t>
  </si>
  <si>
    <t>Number of Pay Periods:</t>
  </si>
  <si>
    <t>Total to be paid:</t>
  </si>
  <si>
    <t xml:space="preserve">Biweekly Rate: </t>
  </si>
  <si>
    <t xml:space="preserve">Annual Comp Rate: </t>
  </si>
  <si>
    <t>http://www.ncsu.edu/human_resources/hrim/pdf/tempjobcodes.pdf</t>
  </si>
  <si>
    <r>
      <rPr>
        <b/>
        <sz val="11"/>
        <color theme="1"/>
        <rFont val="Calibri"/>
        <family val="2"/>
        <scheme val="minor"/>
      </rPr>
      <t>Yellow:</t>
    </r>
    <r>
      <rPr>
        <sz val="11"/>
        <color theme="1"/>
        <rFont val="Calibri"/>
        <family val="2"/>
        <scheme val="minor"/>
      </rPr>
      <t xml:space="preserve"> Fill in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</si>
  <si>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HR System will determine an </t>
    </r>
    <r>
      <rPr>
        <sz val="11"/>
        <color rgb="FF0070C0"/>
        <rFont val="Calibri"/>
        <family val="2"/>
        <scheme val="minor"/>
      </rPr>
      <t>annualized full-time salary</t>
    </r>
    <r>
      <rPr>
        <sz val="11"/>
        <color theme="1"/>
        <rFont val="Calibri"/>
        <family val="2"/>
        <scheme val="minor"/>
      </rPr>
      <t xml:space="preserve"> based on the "</t>
    </r>
    <r>
      <rPr>
        <b/>
        <sz val="11"/>
        <color theme="1"/>
        <rFont val="Calibri"/>
        <family val="2"/>
        <scheme val="minor"/>
      </rPr>
      <t>Annual Comp Rate</t>
    </r>
    <r>
      <rPr>
        <sz val="11"/>
        <color theme="1"/>
        <rFont val="Calibri"/>
        <family val="2"/>
        <scheme val="minor"/>
      </rPr>
      <t xml:space="preserve">" and standard hours entered.  This </t>
    </r>
    <r>
      <rPr>
        <sz val="11"/>
        <color rgb="FF0070C0"/>
        <rFont val="Calibri"/>
        <family val="2"/>
        <scheme val="minor"/>
      </rPr>
      <t xml:space="preserve">annualized full-time salary </t>
    </r>
    <r>
      <rPr>
        <b/>
        <i/>
        <sz val="11"/>
        <color theme="1"/>
        <rFont val="Calibri"/>
        <family val="2"/>
        <scheme val="minor"/>
      </rPr>
      <t>must be greater than or equal to the minimum salary for the Temporary Exempt (TE) job code entered into the HR System</t>
    </r>
    <r>
      <rPr>
        <sz val="11"/>
        <color theme="1"/>
        <rFont val="Calibri"/>
        <family val="2"/>
        <scheme val="minor"/>
      </rPr>
      <t xml:space="preserve">.  
</t>
    </r>
  </si>
  <si>
    <t xml:space="preserve">For TE job codes and salary ranges please refer to : </t>
  </si>
  <si>
    <t>Calculating New Salary from Reduced Hours</t>
  </si>
  <si>
    <t>Reduced Hours/Week</t>
  </si>
  <si>
    <t>New Salary</t>
  </si>
  <si>
    <t>(Hours per Week / Hourly Rate)*52 weeks per year</t>
  </si>
  <si>
    <t>9-month / 12-month Contract Conversion</t>
  </si>
  <si>
    <t>Current Annualized Salary
12-Month Contract</t>
  </si>
  <si>
    <t>New Annualized Salary
9-Month Contract</t>
  </si>
  <si>
    <t>Current Annual Salary / 1.22</t>
  </si>
  <si>
    <t>Current Annualized Salary
9-Month Contract</t>
  </si>
  <si>
    <t>New Annualized Salary
12-Month Contract</t>
  </si>
  <si>
    <t>Current Annual Salary * 1.22</t>
  </si>
  <si>
    <t>Conversion from 12-months to 9-months</t>
  </si>
  <si>
    <t>Conversion from 9-months to 12-months</t>
  </si>
  <si>
    <t>Annualized Salary at X FTE</t>
  </si>
  <si>
    <t>To Determine FTE with Hours Worked/Week</t>
  </si>
  <si>
    <t>Number of Hours Worked / Week</t>
  </si>
  <si>
    <t>FTE
(Full Time Equivalent)</t>
  </si>
  <si>
    <t>Number of hours worked per week / 40 hours</t>
  </si>
  <si>
    <t>updated: 8/22/2019</t>
  </si>
  <si>
    <t>(Annualized Salary / FTE)/2080</t>
  </si>
  <si>
    <t>https://provost.ncsu.edu/administrator-resources/standard-operating-procedures/converting-faculty-salaries-between-fiscal-and-academic-year/</t>
  </si>
  <si>
    <t>Salary Calculation Worksheet (page 1 of 2)</t>
  </si>
  <si>
    <t>Salary Calculation Worksheet (page 2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</si>
</sst>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2" borderId="14" xfId="0" applyFill="1" applyBorder="1"/>
    <xf numFmtId="0" fontId="0" fillId="0" borderId="12" xfId="0" applyBorder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Protection="1">
      <protection locked="0"/>
    </xf>
    <xf numFmtId="14" fontId="0" fillId="5" borderId="21" xfId="0" applyNumberFormat="1" applyFill="1" applyBorder="1" applyProtection="1">
      <protection locked="0"/>
    </xf>
    <xf numFmtId="14" fontId="0" fillId="5" borderId="22" xfId="0" applyNumberFormat="1" applyFill="1" applyBorder="1" applyProtection="1">
      <protection locked="0"/>
    </xf>
    <xf numFmtId="44" fontId="0" fillId="5" borderId="21" xfId="2" applyFont="1" applyFill="1" applyBorder="1" applyProtection="1">
      <protection locked="0"/>
    </xf>
    <xf numFmtId="0" fontId="0" fillId="5" borderId="0" xfId="0" applyFill="1"/>
    <xf numFmtId="164" fontId="0" fillId="5" borderId="8" xfId="0" applyNumberFormat="1" applyFill="1" applyBorder="1"/>
    <xf numFmtId="0" fontId="0" fillId="5" borderId="1" xfId="0" applyFill="1" applyBorder="1"/>
    <xf numFmtId="0" fontId="10" fillId="0" borderId="10" xfId="3" applyFont="1" applyBorder="1" applyAlignment="1" applyProtection="1">
      <alignment horizontal="left" vertical="center"/>
      <protection locked="0"/>
    </xf>
    <xf numFmtId="0" fontId="10" fillId="0" borderId="11" xfId="3" applyFont="1" applyBorder="1" applyAlignment="1" applyProtection="1">
      <alignment horizontal="left" vertical="center" wrapText="1"/>
      <protection locked="0"/>
    </xf>
    <xf numFmtId="0" fontId="10" fillId="0" borderId="12" xfId="3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9" fillId="0" borderId="0" xfId="0" applyFont="1" applyBorder="1" applyProtection="1"/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13" xfId="0" applyFont="1" applyBorder="1" applyProtection="1">
      <protection locked="0"/>
    </xf>
    <xf numFmtId="0" fontId="9" fillId="0" borderId="13" xfId="0" applyFont="1" applyBorder="1" applyAlignment="1" applyProtection="1">
      <alignment wrapText="1"/>
      <protection locked="0"/>
    </xf>
    <xf numFmtId="44" fontId="9" fillId="0" borderId="0" xfId="0" applyNumberFormat="1" applyFont="1" applyBorder="1" applyProtection="1"/>
    <xf numFmtId="0" fontId="9" fillId="6" borderId="13" xfId="0" applyFont="1" applyFill="1" applyBorder="1" applyAlignment="1" applyProtection="1">
      <alignment wrapText="1"/>
      <protection locked="0"/>
    </xf>
    <xf numFmtId="44" fontId="9" fillId="6" borderId="0" xfId="0" applyNumberFormat="1" applyFont="1" applyFill="1" applyBorder="1" applyProtection="1"/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12" xfId="0" applyFill="1" applyBorder="1" applyAlignment="1">
      <alignment wrapText="1"/>
    </xf>
    <xf numFmtId="2" fontId="0" fillId="5" borderId="8" xfId="0" applyNumberFormat="1" applyFill="1" applyBorder="1"/>
    <xf numFmtId="0" fontId="0" fillId="6" borderId="0" xfId="0" applyFill="1"/>
    <xf numFmtId="164" fontId="2" fillId="6" borderId="9" xfId="0" applyNumberFormat="1" applyFont="1" applyFill="1" applyBorder="1"/>
    <xf numFmtId="0" fontId="12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0" fillId="0" borderId="13" xfId="3" applyBorder="1"/>
    <xf numFmtId="2" fontId="0" fillId="5" borderId="23" xfId="0" applyNumberFormat="1" applyFill="1" applyBorder="1" applyAlignment="1"/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3" borderId="19" xfId="0" applyFont="1" applyFill="1" applyBorder="1" applyAlignment="1" applyProtection="1">
      <alignment horizontal="center"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0" fillId="5" borderId="23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6" borderId="24" xfId="0" applyNumberFormat="1" applyFont="1" applyFill="1" applyBorder="1" applyAlignment="1">
      <alignment horizontal="center"/>
    </xf>
    <xf numFmtId="2" fontId="2" fillId="6" borderId="25" xfId="0" applyNumberFormat="1" applyFont="1" applyFill="1" applyBorder="1" applyAlignment="1">
      <alignment horizontal="center"/>
    </xf>
    <xf numFmtId="0" fontId="10" fillId="4" borderId="32" xfId="3" applyFill="1" applyBorder="1" applyAlignment="1">
      <alignment horizontal="center" wrapText="1"/>
    </xf>
    <xf numFmtId="0" fontId="10" fillId="4" borderId="30" xfId="3" applyFill="1" applyBorder="1" applyAlignment="1">
      <alignment horizontal="center" wrapText="1"/>
    </xf>
    <xf numFmtId="0" fontId="10" fillId="4" borderId="31" xfId="3" applyFill="1" applyBorder="1" applyAlignment="1">
      <alignment horizontal="center" wrapTex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7" fillId="4" borderId="19" xfId="0" applyFont="1" applyFill="1" applyBorder="1" applyAlignment="1" applyProtection="1">
      <alignment vertical="center" wrapText="1"/>
      <protection locked="0"/>
    </xf>
    <xf numFmtId="0" fontId="7" fillId="4" borderId="20" xfId="0" applyFont="1" applyFill="1" applyBorder="1" applyAlignment="1" applyProtection="1">
      <alignment vertical="center" wrapText="1"/>
      <protection locked="0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37043</xdr:colOff>
      <xdr:row>1</xdr:row>
      <xdr:rowOff>34212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8216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97194</xdr:colOff>
      <xdr:row>45</xdr:row>
      <xdr:rowOff>126352</xdr:rowOff>
    </xdr:from>
    <xdr:to>
      <xdr:col>2</xdr:col>
      <xdr:colOff>134237</xdr:colOff>
      <xdr:row>46</xdr:row>
      <xdr:rowOff>160564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4" y="11167576"/>
          <a:ext cx="1728216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vost.ncsu.edu/administrator-resources/standard-operating-procedures/converting-faculty-salaries-between-fiscal-and-academic-year/" TargetMode="External"/><Relationship Id="rId2" Type="http://schemas.openxmlformats.org/officeDocument/2006/relationships/hyperlink" Target="https://ehra.hr.ncsu.edu/wp-content/uploads/sites/8/2016/01/TranslationFTE.pdf" TargetMode="External"/><Relationship Id="rId1" Type="http://schemas.openxmlformats.org/officeDocument/2006/relationships/hyperlink" Target="http://www.ncsu.edu/human_resources/hrim/pdf/tempjobcode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abSelected="1" topLeftCell="A19" zoomScale="98" zoomScaleNormal="98" workbookViewId="0">
      <selection activeCell="F29" sqref="F29"/>
    </sheetView>
  </sheetViews>
  <sheetFormatPr defaultRowHeight="15" x14ac:dyDescent="0.25"/>
  <cols>
    <col min="2" max="2" width="16.140625" customWidth="1"/>
    <col min="3" max="3" width="24.140625" bestFit="1" customWidth="1"/>
    <col min="4" max="4" width="33.42578125" customWidth="1"/>
    <col min="6" max="6" width="12" customWidth="1"/>
  </cols>
  <sheetData>
    <row r="2" spans="2:4" ht="24.75" x14ac:dyDescent="0.5">
      <c r="B2" s="4" t="s">
        <v>55</v>
      </c>
    </row>
    <row r="3" spans="2:4" x14ac:dyDescent="0.25">
      <c r="B3" s="29" t="s">
        <v>31</v>
      </c>
      <c r="C3" s="2" t="s">
        <v>2</v>
      </c>
      <c r="D3" s="51" t="s">
        <v>3</v>
      </c>
    </row>
    <row r="4" spans="2:4" s="3" customFormat="1" ht="15.75" thickBot="1" x14ac:dyDescent="0.3"/>
    <row r="5" spans="2:4" ht="19.5" customHeight="1" thickBot="1" x14ac:dyDescent="0.35">
      <c r="B5" s="76" t="s">
        <v>0</v>
      </c>
      <c r="C5" s="77"/>
      <c r="D5" s="78"/>
    </row>
    <row r="6" spans="2:4" ht="63" customHeight="1" x14ac:dyDescent="0.25">
      <c r="B6" s="79" t="s">
        <v>5</v>
      </c>
      <c r="C6" s="80"/>
      <c r="D6" s="81"/>
    </row>
    <row r="7" spans="2:4" ht="30" x14ac:dyDescent="0.25">
      <c r="B7" s="22" t="s">
        <v>47</v>
      </c>
      <c r="C7" s="23" t="s">
        <v>4</v>
      </c>
      <c r="D7" s="24" t="s">
        <v>1</v>
      </c>
    </row>
    <row r="8" spans="2:4" x14ac:dyDescent="0.25">
      <c r="B8" s="30"/>
      <c r="C8" s="31"/>
      <c r="D8" s="52" t="e">
        <f>(B8/C8)/2080</f>
        <v>#DIV/0!</v>
      </c>
    </row>
    <row r="9" spans="2:4" ht="15.75" thickBot="1" x14ac:dyDescent="0.3">
      <c r="B9" s="5"/>
      <c r="C9" s="6"/>
      <c r="D9" s="7" t="s">
        <v>53</v>
      </c>
    </row>
    <row r="10" spans="2:4" ht="15.75" thickBot="1" x14ac:dyDescent="0.3">
      <c r="B10" s="11"/>
      <c r="C10" s="11"/>
      <c r="D10" s="48"/>
    </row>
    <row r="11" spans="2:4" ht="19.5" thickBot="1" x14ac:dyDescent="0.35">
      <c r="B11" s="76" t="s">
        <v>34</v>
      </c>
      <c r="C11" s="77"/>
      <c r="D11" s="78"/>
    </row>
    <row r="12" spans="2:4" ht="30" x14ac:dyDescent="0.25">
      <c r="B12" s="22" t="s">
        <v>35</v>
      </c>
      <c r="C12" s="23" t="s">
        <v>1</v>
      </c>
      <c r="D12" s="24" t="s">
        <v>36</v>
      </c>
    </row>
    <row r="13" spans="2:4" x14ac:dyDescent="0.25">
      <c r="B13" s="50"/>
      <c r="C13" s="31"/>
      <c r="D13" s="52">
        <f>(B13*C13)*52</f>
        <v>0</v>
      </c>
    </row>
    <row r="14" spans="2:4" ht="30.75" thickBot="1" x14ac:dyDescent="0.3">
      <c r="B14" s="5"/>
      <c r="C14" s="6"/>
      <c r="D14" s="49" t="s">
        <v>37</v>
      </c>
    </row>
    <row r="15" spans="2:4" ht="15.75" thickBot="1" x14ac:dyDescent="0.3"/>
    <row r="16" spans="2:4" ht="19.5" thickBot="1" x14ac:dyDescent="0.35">
      <c r="B16" s="76" t="s">
        <v>13</v>
      </c>
      <c r="C16" s="77"/>
      <c r="D16" s="78"/>
    </row>
    <row r="17" spans="2:8" ht="15" customHeight="1" x14ac:dyDescent="0.25">
      <c r="B17" s="10"/>
      <c r="C17" s="11"/>
      <c r="D17" s="12"/>
    </row>
    <row r="18" spans="2:8" ht="45" x14ac:dyDescent="0.25">
      <c r="B18" s="22" t="s">
        <v>14</v>
      </c>
      <c r="C18" s="23" t="s">
        <v>15</v>
      </c>
      <c r="D18" s="24" t="s">
        <v>16</v>
      </c>
    </row>
    <row r="19" spans="2:8" x14ac:dyDescent="0.25">
      <c r="B19" s="30"/>
      <c r="C19" s="31"/>
      <c r="D19" s="52" t="e">
        <f>B19/C19</f>
        <v>#DIV/0!</v>
      </c>
    </row>
    <row r="20" spans="2:8" x14ac:dyDescent="0.25">
      <c r="B20" s="10"/>
      <c r="C20" s="11"/>
      <c r="D20" s="20" t="s">
        <v>17</v>
      </c>
    </row>
    <row r="21" spans="2:8" ht="15" customHeight="1" x14ac:dyDescent="0.25">
      <c r="B21" s="10"/>
      <c r="C21" s="11"/>
      <c r="D21" s="12"/>
    </row>
    <row r="22" spans="2:8" ht="30" x14ac:dyDescent="0.25">
      <c r="B22" s="22" t="s">
        <v>16</v>
      </c>
      <c r="C22" s="23" t="s">
        <v>18</v>
      </c>
      <c r="D22" s="24" t="s">
        <v>19</v>
      </c>
    </row>
    <row r="23" spans="2:8" x14ac:dyDescent="0.25">
      <c r="B23" s="30"/>
      <c r="C23" s="31"/>
      <c r="D23" s="52">
        <f>B23*C23</f>
        <v>0</v>
      </c>
    </row>
    <row r="24" spans="2:8" ht="15.75" thickBot="1" x14ac:dyDescent="0.3">
      <c r="B24" s="5"/>
      <c r="C24" s="6"/>
      <c r="D24" s="7" t="s">
        <v>20</v>
      </c>
    </row>
    <row r="25" spans="2:8" ht="15.75" thickBot="1" x14ac:dyDescent="0.3"/>
    <row r="26" spans="2:8" ht="19.5" customHeight="1" thickBot="1" x14ac:dyDescent="0.35">
      <c r="B26" s="76" t="s">
        <v>6</v>
      </c>
      <c r="C26" s="82"/>
      <c r="D26" s="82"/>
      <c r="E26" s="83"/>
    </row>
    <row r="27" spans="2:8" x14ac:dyDescent="0.25">
      <c r="B27" s="62" t="s">
        <v>7</v>
      </c>
      <c r="C27" s="11"/>
      <c r="D27" s="11"/>
      <c r="E27" s="12"/>
    </row>
    <row r="28" spans="2:8" x14ac:dyDescent="0.25">
      <c r="B28" s="10"/>
      <c r="C28" s="11"/>
      <c r="D28" s="11"/>
      <c r="E28" s="12"/>
      <c r="H28" s="1"/>
    </row>
    <row r="29" spans="2:8" s="1" customFormat="1" ht="30" x14ac:dyDescent="0.25">
      <c r="B29" s="13" t="s">
        <v>8</v>
      </c>
      <c r="C29" s="8" t="s">
        <v>9</v>
      </c>
      <c r="D29" s="8" t="s">
        <v>10</v>
      </c>
      <c r="E29" s="14" t="s">
        <v>11</v>
      </c>
      <c r="H29"/>
    </row>
    <row r="30" spans="2:8" x14ac:dyDescent="0.25">
      <c r="B30" s="15">
        <v>1</v>
      </c>
      <c r="C30" s="9">
        <v>3</v>
      </c>
      <c r="D30" s="9">
        <v>7.4999999999999997E-2</v>
      </c>
      <c r="E30" s="16">
        <v>7.4999999999999997E-2</v>
      </c>
    </row>
    <row r="31" spans="2:8" x14ac:dyDescent="0.25">
      <c r="B31" s="15">
        <v>2</v>
      </c>
      <c r="C31" s="9">
        <v>6</v>
      </c>
      <c r="D31" s="9">
        <v>0.15</v>
      </c>
      <c r="E31" s="16">
        <v>0.15</v>
      </c>
    </row>
    <row r="32" spans="2:8" x14ac:dyDescent="0.25">
      <c r="B32" s="15">
        <v>3</v>
      </c>
      <c r="C32" s="9">
        <v>9</v>
      </c>
      <c r="D32" s="9">
        <v>0.22500000000000001</v>
      </c>
      <c r="E32" s="16">
        <v>0.22500000000000001</v>
      </c>
    </row>
    <row r="33" spans="1:5" x14ac:dyDescent="0.25">
      <c r="B33" s="15">
        <v>4</v>
      </c>
      <c r="C33" s="9">
        <v>12</v>
      </c>
      <c r="D33" s="9">
        <v>0.3</v>
      </c>
      <c r="E33" s="16">
        <v>0.3</v>
      </c>
    </row>
    <row r="34" spans="1:5" x14ac:dyDescent="0.25">
      <c r="B34" s="15">
        <v>5</v>
      </c>
      <c r="C34" s="9">
        <v>15</v>
      </c>
      <c r="D34" s="9">
        <v>0.375</v>
      </c>
      <c r="E34" s="16">
        <v>0.375</v>
      </c>
    </row>
    <row r="35" spans="1:5" x14ac:dyDescent="0.25">
      <c r="B35" s="15">
        <v>6</v>
      </c>
      <c r="C35" s="9">
        <v>18</v>
      </c>
      <c r="D35" s="9">
        <v>0.45</v>
      </c>
      <c r="E35" s="16">
        <v>0.45</v>
      </c>
    </row>
    <row r="36" spans="1:5" x14ac:dyDescent="0.25">
      <c r="B36" s="15">
        <v>7</v>
      </c>
      <c r="C36" s="9">
        <v>21</v>
      </c>
      <c r="D36" s="9">
        <v>0.52500000000000002</v>
      </c>
      <c r="E36" s="16">
        <v>0.52500000000000002</v>
      </c>
    </row>
    <row r="37" spans="1:5" x14ac:dyDescent="0.25">
      <c r="B37" s="15">
        <v>8</v>
      </c>
      <c r="C37" s="9">
        <v>24</v>
      </c>
      <c r="D37" s="9">
        <v>0.6</v>
      </c>
      <c r="E37" s="16">
        <v>0.6</v>
      </c>
    </row>
    <row r="38" spans="1:5" x14ac:dyDescent="0.25">
      <c r="B38" s="15">
        <v>9</v>
      </c>
      <c r="C38" s="9">
        <v>27</v>
      </c>
      <c r="D38" s="9">
        <v>0.67500000000000004</v>
      </c>
      <c r="E38" s="16">
        <v>0.67500000000000004</v>
      </c>
    </row>
    <row r="39" spans="1:5" x14ac:dyDescent="0.25">
      <c r="B39" s="15">
        <v>10</v>
      </c>
      <c r="C39" s="9">
        <v>30</v>
      </c>
      <c r="D39" s="9">
        <v>0.75</v>
      </c>
      <c r="E39" s="16">
        <v>0.75</v>
      </c>
    </row>
    <row r="40" spans="1:5" x14ac:dyDescent="0.25">
      <c r="B40" s="15">
        <v>11</v>
      </c>
      <c r="C40" s="9">
        <v>33</v>
      </c>
      <c r="D40" s="9">
        <v>0.82499999999999996</v>
      </c>
      <c r="E40" s="16">
        <v>0.82499999999999996</v>
      </c>
    </row>
    <row r="41" spans="1:5" x14ac:dyDescent="0.25">
      <c r="B41" s="15">
        <v>12</v>
      </c>
      <c r="C41" s="9">
        <v>36</v>
      </c>
      <c r="D41" s="9">
        <v>0.9</v>
      </c>
      <c r="E41" s="16">
        <v>0.9</v>
      </c>
    </row>
    <row r="42" spans="1:5" x14ac:dyDescent="0.25">
      <c r="B42" s="15">
        <v>13</v>
      </c>
      <c r="C42" s="9">
        <v>39</v>
      </c>
      <c r="D42" s="9">
        <v>0.97499999999999998</v>
      </c>
      <c r="E42" s="16">
        <v>0.97499999999999998</v>
      </c>
    </row>
    <row r="43" spans="1:5" ht="15.75" thickBot="1" x14ac:dyDescent="0.3">
      <c r="B43" s="17" t="s">
        <v>12</v>
      </c>
      <c r="C43" s="18">
        <v>40</v>
      </c>
      <c r="D43" s="18">
        <v>1</v>
      </c>
      <c r="E43" s="19">
        <v>1</v>
      </c>
    </row>
    <row r="44" spans="1:5" x14ac:dyDescent="0.25">
      <c r="A44" s="53"/>
    </row>
    <row r="45" spans="1:5" x14ac:dyDescent="0.25">
      <c r="A45" s="53" t="s">
        <v>52</v>
      </c>
    </row>
    <row r="46" spans="1:5" x14ac:dyDescent="0.25">
      <c r="A46" s="53"/>
    </row>
    <row r="47" spans="1:5" x14ac:dyDescent="0.25">
      <c r="A47" s="53"/>
    </row>
    <row r="48" spans="1:5" ht="24.75" x14ac:dyDescent="0.5">
      <c r="B48" s="4" t="s">
        <v>56</v>
      </c>
    </row>
    <row r="49" spans="2:4" x14ac:dyDescent="0.25">
      <c r="B49" s="29" t="s">
        <v>31</v>
      </c>
      <c r="C49" s="2" t="s">
        <v>2</v>
      </c>
      <c r="D49" s="51" t="s">
        <v>3</v>
      </c>
    </row>
    <row r="50" spans="2:4" s="3" customFormat="1" ht="15.75" thickBot="1" x14ac:dyDescent="0.3"/>
    <row r="51" spans="2:4" s="3" customFormat="1" ht="19.5" thickBot="1" x14ac:dyDescent="0.35">
      <c r="B51" s="76" t="s">
        <v>48</v>
      </c>
      <c r="C51" s="77"/>
      <c r="D51" s="78"/>
    </row>
    <row r="52" spans="2:4" s="3" customFormat="1" x14ac:dyDescent="0.25">
      <c r="B52" s="10"/>
      <c r="C52" s="11"/>
      <c r="D52" s="12"/>
    </row>
    <row r="53" spans="2:4" s="3" customFormat="1" ht="33" customHeight="1" x14ac:dyDescent="0.25">
      <c r="B53" s="61" t="s">
        <v>49</v>
      </c>
      <c r="C53" s="101" t="s">
        <v>50</v>
      </c>
      <c r="D53" s="102"/>
    </row>
    <row r="54" spans="2:4" s="3" customFormat="1" x14ac:dyDescent="0.25">
      <c r="B54" s="63"/>
      <c r="C54" s="94">
        <f>B54/40</f>
        <v>0</v>
      </c>
      <c r="D54" s="95"/>
    </row>
    <row r="55" spans="2:4" s="3" customFormat="1" ht="15.75" thickBot="1" x14ac:dyDescent="0.3">
      <c r="B55" s="5"/>
      <c r="C55" s="99" t="s">
        <v>51</v>
      </c>
      <c r="D55" s="100"/>
    </row>
    <row r="56" spans="2:4" s="3" customFormat="1" ht="30.75" customHeight="1" thickBot="1" x14ac:dyDescent="0.3"/>
    <row r="57" spans="2:4" s="3" customFormat="1" ht="19.5" thickBot="1" x14ac:dyDescent="0.35">
      <c r="B57" s="76" t="s">
        <v>38</v>
      </c>
      <c r="C57" s="77"/>
      <c r="D57" s="78"/>
    </row>
    <row r="58" spans="2:4" s="3" customFormat="1" ht="33" customHeight="1" x14ac:dyDescent="0.25">
      <c r="B58" s="96" t="s">
        <v>54</v>
      </c>
      <c r="C58" s="97"/>
      <c r="D58" s="98"/>
    </row>
    <row r="59" spans="2:4" s="3" customFormat="1" x14ac:dyDescent="0.25">
      <c r="B59" s="64"/>
      <c r="C59" s="65"/>
      <c r="D59" s="66"/>
    </row>
    <row r="60" spans="2:4" s="3" customFormat="1" x14ac:dyDescent="0.25">
      <c r="B60" s="84" t="s">
        <v>45</v>
      </c>
      <c r="C60" s="85"/>
      <c r="D60" s="86"/>
    </row>
    <row r="61" spans="2:4" ht="30.75" customHeight="1" x14ac:dyDescent="0.25">
      <c r="B61" s="87" t="s">
        <v>39</v>
      </c>
      <c r="C61" s="88"/>
      <c r="D61" s="56" t="s">
        <v>40</v>
      </c>
    </row>
    <row r="62" spans="2:4" x14ac:dyDescent="0.25">
      <c r="B62" s="89"/>
      <c r="C62" s="90"/>
      <c r="D62" s="52">
        <f>B62/1.22</f>
        <v>0</v>
      </c>
    </row>
    <row r="63" spans="2:4" x14ac:dyDescent="0.25">
      <c r="B63" s="10"/>
      <c r="C63" s="11"/>
      <c r="D63" s="20" t="s">
        <v>41</v>
      </c>
    </row>
    <row r="64" spans="2:4" s="3" customFormat="1" x14ac:dyDescent="0.25">
      <c r="B64" s="60"/>
      <c r="C64" s="54"/>
      <c r="D64" s="55"/>
    </row>
    <row r="65" spans="2:6" s="3" customFormat="1" x14ac:dyDescent="0.25">
      <c r="B65" s="91" t="s">
        <v>46</v>
      </c>
      <c r="C65" s="92"/>
      <c r="D65" s="93"/>
    </row>
    <row r="66" spans="2:6" s="3" customFormat="1" ht="30" x14ac:dyDescent="0.25">
      <c r="B66" s="87" t="s">
        <v>42</v>
      </c>
      <c r="C66" s="88"/>
      <c r="D66" s="56" t="s">
        <v>43</v>
      </c>
    </row>
    <row r="67" spans="2:6" s="3" customFormat="1" x14ac:dyDescent="0.25">
      <c r="B67" s="89"/>
      <c r="C67" s="90"/>
      <c r="D67" s="52">
        <f>B67*1.22</f>
        <v>0</v>
      </c>
    </row>
    <row r="68" spans="2:6" ht="15.75" thickBot="1" x14ac:dyDescent="0.3">
      <c r="B68" s="57"/>
      <c r="C68" s="58"/>
      <c r="D68" s="59" t="s">
        <v>44</v>
      </c>
    </row>
    <row r="69" spans="2:6" ht="15.75" thickBot="1" x14ac:dyDescent="0.3"/>
    <row r="70" spans="2:6" ht="38.25" customHeight="1" thickBot="1" x14ac:dyDescent="0.35">
      <c r="B70" s="76" t="s">
        <v>21</v>
      </c>
      <c r="C70" s="77"/>
      <c r="D70" s="77"/>
      <c r="E70" s="78"/>
      <c r="F70" s="25"/>
    </row>
    <row r="71" spans="2:6" ht="30.75" customHeight="1" thickBot="1" x14ac:dyDescent="0.3">
      <c r="B71" s="103" t="s">
        <v>22</v>
      </c>
      <c r="C71" s="104"/>
      <c r="D71" s="105"/>
      <c r="E71" s="106"/>
      <c r="F71" s="25"/>
    </row>
    <row r="72" spans="2:6" ht="30.75" thickBot="1" x14ac:dyDescent="0.3">
      <c r="B72" s="35" t="s">
        <v>23</v>
      </c>
      <c r="C72" s="26"/>
      <c r="D72" s="36" t="s">
        <v>24</v>
      </c>
      <c r="E72" s="27"/>
      <c r="F72" s="25"/>
    </row>
    <row r="73" spans="2:6" ht="30" x14ac:dyDescent="0.25">
      <c r="B73" s="37" t="s">
        <v>25</v>
      </c>
      <c r="C73" s="38">
        <f>NETWORKDAYS(C72,E72)</f>
        <v>0</v>
      </c>
      <c r="D73" s="39"/>
      <c r="E73" s="40"/>
      <c r="F73" s="25"/>
    </row>
    <row r="74" spans="2:6" ht="30" x14ac:dyDescent="0.25">
      <c r="B74" s="37" t="s">
        <v>26</v>
      </c>
      <c r="C74" s="38">
        <f>C73/10</f>
        <v>0</v>
      </c>
      <c r="D74" s="39"/>
      <c r="E74" s="40"/>
      <c r="F74" s="25"/>
    </row>
    <row r="75" spans="2:6" ht="15.75" thickBot="1" x14ac:dyDescent="0.3">
      <c r="B75" s="41"/>
      <c r="C75" s="39"/>
      <c r="D75" s="39"/>
      <c r="E75" s="40"/>
      <c r="F75" s="25"/>
    </row>
    <row r="76" spans="2:6" ht="15.75" thickBot="1" x14ac:dyDescent="0.3">
      <c r="B76" s="42" t="s">
        <v>27</v>
      </c>
      <c r="C76" s="28"/>
      <c r="D76" s="39"/>
      <c r="E76" s="40"/>
      <c r="F76" s="25"/>
    </row>
    <row r="77" spans="2:6" x14ac:dyDescent="0.25">
      <c r="B77" s="43" t="s">
        <v>28</v>
      </c>
      <c r="C77" s="44" t="e">
        <f>C76/C74</f>
        <v>#DIV/0!</v>
      </c>
      <c r="D77" s="39"/>
      <c r="E77" s="40"/>
      <c r="F77" s="25"/>
    </row>
    <row r="78" spans="2:6" ht="30" customHeight="1" x14ac:dyDescent="0.25">
      <c r="B78" s="45" t="s">
        <v>29</v>
      </c>
      <c r="C78" s="46" t="e">
        <f>CEILING(C77*26,1)</f>
        <v>#DIV/0!</v>
      </c>
      <c r="D78" s="11"/>
      <c r="E78" s="12"/>
    </row>
    <row r="79" spans="2:6" ht="15.75" thickBot="1" x14ac:dyDescent="0.3">
      <c r="B79" s="41"/>
      <c r="C79" s="39"/>
      <c r="D79" s="11"/>
      <c r="E79" s="12"/>
    </row>
    <row r="80" spans="2:6" ht="15" customHeight="1" x14ac:dyDescent="0.25">
      <c r="B80" s="67" t="s">
        <v>32</v>
      </c>
      <c r="C80" s="68"/>
      <c r="D80" s="69"/>
      <c r="E80" s="47"/>
    </row>
    <row r="81" spans="1:6" x14ac:dyDescent="0.25">
      <c r="B81" s="70"/>
      <c r="C81" s="71"/>
      <c r="D81" s="72"/>
      <c r="E81" s="47"/>
    </row>
    <row r="82" spans="1:6" x14ac:dyDescent="0.25">
      <c r="B82" s="70"/>
      <c r="C82" s="71"/>
      <c r="D82" s="72"/>
      <c r="E82" s="47"/>
    </row>
    <row r="83" spans="1:6" x14ac:dyDescent="0.25">
      <c r="B83" s="70"/>
      <c r="C83" s="71"/>
      <c r="D83" s="72"/>
      <c r="E83" s="47"/>
      <c r="F83" s="25"/>
    </row>
    <row r="84" spans="1:6" x14ac:dyDescent="0.25">
      <c r="B84" s="73" t="s">
        <v>33</v>
      </c>
      <c r="C84" s="74"/>
      <c r="D84" s="75"/>
      <c r="E84" s="47"/>
      <c r="F84" s="25"/>
    </row>
    <row r="85" spans="1:6" ht="15.75" thickBot="1" x14ac:dyDescent="0.3">
      <c r="B85" s="32" t="s">
        <v>30</v>
      </c>
      <c r="C85" s="33"/>
      <c r="D85" s="34"/>
      <c r="E85" s="12"/>
    </row>
    <row r="86" spans="1:6" ht="15.75" thickBot="1" x14ac:dyDescent="0.3">
      <c r="B86" s="5"/>
      <c r="C86" s="6"/>
      <c r="D86" s="6"/>
      <c r="E86" s="21"/>
    </row>
    <row r="88" spans="1:6" x14ac:dyDescent="0.25">
      <c r="A88" s="53" t="s">
        <v>52</v>
      </c>
    </row>
  </sheetData>
  <mergeCells count="21">
    <mergeCell ref="C55:D55"/>
    <mergeCell ref="B51:D51"/>
    <mergeCell ref="C53:D53"/>
    <mergeCell ref="B11:D11"/>
    <mergeCell ref="B71:E71"/>
    <mergeCell ref="B80:D83"/>
    <mergeCell ref="B84:D84"/>
    <mergeCell ref="B5:D5"/>
    <mergeCell ref="B6:D6"/>
    <mergeCell ref="B26:E26"/>
    <mergeCell ref="B16:D16"/>
    <mergeCell ref="B70:E70"/>
    <mergeCell ref="B57:D57"/>
    <mergeCell ref="B60:D60"/>
    <mergeCell ref="B61:C61"/>
    <mergeCell ref="B62:C62"/>
    <mergeCell ref="B65:D65"/>
    <mergeCell ref="B66:C66"/>
    <mergeCell ref="B67:C67"/>
    <mergeCell ref="C54:D54"/>
    <mergeCell ref="B58:D58"/>
  </mergeCells>
  <hyperlinks>
    <hyperlink ref="B85:D85" r:id="rId1" display="http://www.ncsu.edu/human_resources/hrim/pdf/tempjobcodes.pdf"/>
    <hyperlink ref="B27" r:id="rId2"/>
    <hyperlink ref="B58" r:id="rId3"/>
  </hyperlinks>
  <pageMargins left="0.7" right="0.7" top="0.75" bottom="0.75" header="0.3" footer="0.3"/>
  <pageSetup scale="80" orientation="portrait" r:id="rId4"/>
  <rowBreaks count="1" manualBreakCount="1">
    <brk id="45" max="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Hubbard</dc:creator>
  <cp:lastModifiedBy>LaShanda Morgan Warren</cp:lastModifiedBy>
  <cp:lastPrinted>2017-08-31T18:44:52Z</cp:lastPrinted>
  <dcterms:created xsi:type="dcterms:W3CDTF">2017-03-27T16:27:09Z</dcterms:created>
  <dcterms:modified xsi:type="dcterms:W3CDTF">2019-09-23T13:23:50Z</dcterms:modified>
</cp:coreProperties>
</file>